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zastupce\Desktop\zástupce neu\Objednávky\2025\"/>
    </mc:Choice>
  </mc:AlternateContent>
  <xr:revisionPtr revIDLastSave="0" documentId="13_ncr:1_{74490040-5E24-4A70-AD1E-F257EDA0D59E}" xr6:coauthVersionLast="36" xr6:coauthVersionMax="47" xr10:uidLastSave="{00000000-0000-0000-0000-000000000000}"/>
  <bookViews>
    <workbookView xWindow="0" yWindow="0" windowWidth="17256" windowHeight="5640" activeTab="4" xr2:uid="{00000000-000D-0000-FFFF-FFFF00000000}"/>
  </bookViews>
  <sheets>
    <sheet name="2. ročník" sheetId="2" r:id="rId1"/>
    <sheet name="3. ročník" sheetId="3" r:id="rId2"/>
    <sheet name="4. ročník" sheetId="4" r:id="rId3"/>
    <sheet name="5. ročník" sheetId="5" r:id="rId4"/>
    <sheet name="6. ročník" sheetId="6" r:id="rId5"/>
    <sheet name=" 7. ročník" sheetId="7" r:id="rId6"/>
    <sheet name="8. ročník" sheetId="8" r:id="rId7"/>
    <sheet name="9. ročník" sheetId="9" r:id="rId8"/>
    <sheet name="Seznam sešitů" sheetId="10" r:id="rId9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F37" i="5"/>
  <c r="F36" i="4"/>
  <c r="G5" i="3"/>
  <c r="F5" i="2"/>
  <c r="D23" i="2"/>
  <c r="F28" i="4" l="1"/>
  <c r="F29" i="4"/>
  <c r="F30" i="4"/>
  <c r="F31" i="4"/>
  <c r="F32" i="4"/>
  <c r="F33" i="4"/>
  <c r="F34" i="4"/>
  <c r="F35" i="4"/>
  <c r="F27" i="4"/>
  <c r="D21" i="4"/>
  <c r="G31" i="3"/>
  <c r="G32" i="3"/>
  <c r="G33" i="3"/>
  <c r="G34" i="3"/>
  <c r="G35" i="3"/>
  <c r="G36" i="3"/>
  <c r="G37" i="3"/>
  <c r="G38" i="3"/>
  <c r="G39" i="3"/>
  <c r="G40" i="3"/>
  <c r="G30" i="3"/>
  <c r="F29" i="2"/>
  <c r="D24" i="3"/>
  <c r="D22" i="9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G22" i="10"/>
  <c r="H22" i="10"/>
  <c r="F5" i="6"/>
  <c r="F5" i="4"/>
  <c r="AA117" i="10" l="1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F22" i="10"/>
  <c r="E22" i="10"/>
  <c r="D22" i="10"/>
  <c r="C22" i="10"/>
  <c r="F31" i="9"/>
  <c r="D23" i="9"/>
  <c r="F39" i="9"/>
  <c r="F28" i="8"/>
  <c r="F30" i="8" s="1"/>
  <c r="D21" i="8"/>
  <c r="F38" i="8" s="1"/>
  <c r="D22" i="8"/>
  <c r="F37" i="8" s="1"/>
  <c r="F29" i="7"/>
  <c r="F31" i="7" s="1"/>
  <c r="D22" i="7"/>
  <c r="F39" i="7" s="1"/>
  <c r="D23" i="7"/>
  <c r="F38" i="7" s="1"/>
  <c r="F5" i="7"/>
  <c r="F30" i="6"/>
  <c r="D23" i="6"/>
  <c r="F40" i="6" s="1"/>
  <c r="F39" i="6"/>
  <c r="F34" i="5"/>
  <c r="F33" i="5"/>
  <c r="F32" i="5"/>
  <c r="F31" i="5"/>
  <c r="F30" i="5"/>
  <c r="F29" i="5"/>
  <c r="D22" i="5"/>
  <c r="J21" i="5"/>
  <c r="J20" i="5"/>
  <c r="J22" i="5"/>
  <c r="F5" i="5"/>
  <c r="D20" i="4"/>
  <c r="G52" i="3"/>
  <c r="G51" i="3"/>
  <c r="G50" i="3"/>
  <c r="G49" i="3"/>
  <c r="G48" i="3"/>
  <c r="G47" i="3"/>
  <c r="G46" i="3"/>
  <c r="G45" i="3"/>
  <c r="G44" i="3"/>
  <c r="G43" i="3"/>
  <c r="G42" i="3"/>
  <c r="G41" i="3"/>
  <c r="G54" i="3"/>
  <c r="G55" i="3" s="1"/>
  <c r="D23" i="3"/>
  <c r="F37" i="2"/>
  <c r="F36" i="2"/>
  <c r="F35" i="2"/>
  <c r="F34" i="2"/>
  <c r="F33" i="2"/>
  <c r="F32" i="2"/>
  <c r="F31" i="2"/>
  <c r="F39" i="2" s="1"/>
  <c r="F40" i="2" s="1"/>
  <c r="F30" i="2"/>
  <c r="D22" i="2"/>
  <c r="F46" i="2" l="1"/>
  <c r="F37" i="4"/>
  <c r="F41" i="4"/>
  <c r="F38" i="5"/>
  <c r="F44" i="5"/>
  <c r="F38" i="9"/>
  <c r="G61" i="3" l="1"/>
</calcChain>
</file>

<file path=xl/sharedStrings.xml><?xml version="1.0" encoding="utf-8"?>
<sst xmlns="http://schemas.openxmlformats.org/spreadsheetml/2006/main" count="508" uniqueCount="217">
  <si>
    <t>Školní potřeby pro školní rok 2025/2026</t>
  </si>
  <si>
    <t>Třídy:</t>
  </si>
  <si>
    <t>Celkem žáků</t>
  </si>
  <si>
    <t>Počet žáků:</t>
  </si>
  <si>
    <t>Název</t>
  </si>
  <si>
    <t>Nakladatelství</t>
  </si>
  <si>
    <t>Cena/ks</t>
  </si>
  <si>
    <t>Počet</t>
  </si>
  <si>
    <t>Číslo sešitu</t>
  </si>
  <si>
    <t>Formát</t>
  </si>
  <si>
    <t>ks/žák</t>
  </si>
  <si>
    <t>Celkový počet</t>
  </si>
  <si>
    <t>Nová škola s.r.o.</t>
  </si>
  <si>
    <t>A5</t>
  </si>
  <si>
    <t>Kusů na žáka:</t>
  </si>
  <si>
    <t>Cena na žáka:</t>
  </si>
  <si>
    <t>Cena celkem:</t>
  </si>
  <si>
    <t>Výtvarné potřeby</t>
  </si>
  <si>
    <t>Název zboží</t>
  </si>
  <si>
    <t>Počet ks</t>
  </si>
  <si>
    <t>Cena celkem</t>
  </si>
  <si>
    <t>Celková cena</t>
  </si>
  <si>
    <t>Cena na žáka</t>
  </si>
  <si>
    <t>CENA CELKEM NA ŽÁKA (včetně výtvarných potřeb):</t>
  </si>
  <si>
    <t xml:space="preserve">2. ročník </t>
  </si>
  <si>
    <t>2.A</t>
  </si>
  <si>
    <t>2.B</t>
  </si>
  <si>
    <t>2.C</t>
  </si>
  <si>
    <t>Pracovní sešity</t>
  </si>
  <si>
    <t>Čj 2, 1.díl s Agátou (barev.pracovní sešit)</t>
  </si>
  <si>
    <t>Nová škola s.r.o</t>
  </si>
  <si>
    <t>Čj 2 , 2.díl s Agátou (barev.pracovní sešit)</t>
  </si>
  <si>
    <t>Písanka 2, 1.díl dvoubarevná</t>
  </si>
  <si>
    <t>Písanka 2, 2.díl dvoubarevná</t>
  </si>
  <si>
    <t>A4</t>
  </si>
  <si>
    <t>Procvičujeme tvrdé a měkké slabiky</t>
  </si>
  <si>
    <t xml:space="preserve">Procvičovací sešit z matematiky 1. díl pro 2. roč. ZŠ </t>
  </si>
  <si>
    <t>STUDIO 1 + 1</t>
  </si>
  <si>
    <t xml:space="preserve">Procvičovací sešit z matematiky 2. díl pro 2. roč. ZŠ </t>
  </si>
  <si>
    <t xml:space="preserve">Procvičovací sešit z matematiky 3. díl pro 2. roč. ZŠ </t>
  </si>
  <si>
    <t>Oskarova prvouka 2 - barev. prac.sešit</t>
  </si>
  <si>
    <t>Zápisník druháka</t>
  </si>
  <si>
    <t xml:space="preserve">Barevné papíry složka A4, 10 listů </t>
  </si>
  <si>
    <t xml:space="preserve">Krepový papír mix 10ks barev - základní </t>
  </si>
  <si>
    <t xml:space="preserve">Karton kreslící bílý A4, 220g, balení	</t>
  </si>
  <si>
    <t xml:space="preserve">Karton kreslící bílý A3, 220g, balení	</t>
  </si>
  <si>
    <t>CENA CELKEM (včetně výtvarných potřeb):</t>
  </si>
  <si>
    <t>3. ročník</t>
  </si>
  <si>
    <t>3.A</t>
  </si>
  <si>
    <t>3.B</t>
  </si>
  <si>
    <t>3.C</t>
  </si>
  <si>
    <t>Procvičujeme s Matýskem (7. díl)</t>
  </si>
  <si>
    <t>Procvičujeme s Matýskem (8. díl</t>
  </si>
  <si>
    <t>Procvičujeme s Matýskem - geometrie</t>
  </si>
  <si>
    <t>Procvičujeme vyjmenová slova (070364)</t>
  </si>
  <si>
    <t>Písanka 3/1 - dvoubarevná</t>
  </si>
  <si>
    <t>423x</t>
  </si>
  <si>
    <t>Písanka 3/2 - dvoubarevná</t>
  </si>
  <si>
    <t>Kid´s Box 1 PS</t>
  </si>
  <si>
    <t>Cambridge University Press</t>
  </si>
  <si>
    <t>Barevné papíry A4, 80 g, 10 sytých barev, 100 kusů -338326</t>
  </si>
  <si>
    <t>Karton kreslící bílý A4, 220g</t>
  </si>
  <si>
    <t>Karton kreslící bílý A3, 220g</t>
  </si>
  <si>
    <t>Karton kreslící bílý A4, 180g</t>
  </si>
  <si>
    <t>Karton kreslící černý A4, 180g</t>
  </si>
  <si>
    <t>Karton kreslící barevný A4, 180g, mix 10 barev, 100 kusů</t>
  </si>
  <si>
    <t>Barva temperová Creall 1 litr bílá</t>
  </si>
  <si>
    <t>Štětec kulatý bar. č. 4</t>
  </si>
  <si>
    <t>Štětec kulatý bar. č. 10</t>
  </si>
  <si>
    <t>Štětec plochý bar. č. 8</t>
  </si>
  <si>
    <t>Štětec plochý bar. č. 16</t>
  </si>
  <si>
    <t>4. ročník</t>
  </si>
  <si>
    <t>4.A</t>
  </si>
  <si>
    <t>4.B</t>
  </si>
  <si>
    <t>4.C</t>
  </si>
  <si>
    <t>Český jazyk pro 4. roč. - PS 1. díl, barevný s Oskarem</t>
  </si>
  <si>
    <t>NOVÁ ŠKOLA s.r.o</t>
  </si>
  <si>
    <t>Český jazyk pro 4. roč. - PS 2. díl, barevný s Oskarem</t>
  </si>
  <si>
    <t xml:space="preserve">Matýskova matematika pro 4. roč - PS 1. díl </t>
  </si>
  <si>
    <t>NOVÁ ŠKOLA  s.r.o</t>
  </si>
  <si>
    <t xml:space="preserve">Matýskova matematika pro 4. roč - PS 2. díl </t>
  </si>
  <si>
    <t>Geometrie pro 4. ročník - PS</t>
  </si>
  <si>
    <t>pouze 4.C</t>
  </si>
  <si>
    <t>Přírodověda 4 - Porozumění v souvislostech PS</t>
  </si>
  <si>
    <t>Vlastivěda 4 - Poznáváme naši vlast PS</t>
  </si>
  <si>
    <t>Vlastivěda 4 - Hlavní události nejstarších č. dějin - PS</t>
  </si>
  <si>
    <t xml:space="preserve"> </t>
  </si>
  <si>
    <t>Kid´s Box 2 PS</t>
  </si>
  <si>
    <t>Papír náčrtkový A4, 90 g, 500 listů</t>
  </si>
  <si>
    <t>Barevné papíry A4, 80 g, 10 sytých barev, 100 ks - 338326</t>
  </si>
  <si>
    <t>Pastely suché Colorino Artist 12 barev</t>
  </si>
  <si>
    <t>pouze 4.A a 4. C</t>
  </si>
  <si>
    <t>Kreslicí karton A4 220g/200L</t>
  </si>
  <si>
    <t>Kreslicí karton A3 180g/200l</t>
  </si>
  <si>
    <t>Barevné papíry A4, 80 g, 10 sytých barev, 100 ks -338326</t>
  </si>
  <si>
    <t>Barevný karton kreslicí mix A4 180g/12x5 l</t>
  </si>
  <si>
    <t>Lepidlo bílé APLI 1000g</t>
  </si>
  <si>
    <t>Tuš černá 20 g</t>
  </si>
  <si>
    <t>pouze 4. B</t>
  </si>
  <si>
    <t>4.A - 841 kč, 4.B -842 kč, 4.C - 904 kč</t>
  </si>
  <si>
    <t>5. ročník</t>
  </si>
  <si>
    <t>5.A</t>
  </si>
  <si>
    <t>5.B</t>
  </si>
  <si>
    <t>5.C</t>
  </si>
  <si>
    <t>Český jazyk 5roč.,1.díl, PS barevné vydání  s Rózinkou a Oskarem</t>
  </si>
  <si>
    <t>Český jazyk 5roč.,2.díl, PS barevné vydání s Rózinkou a Oskarem</t>
  </si>
  <si>
    <t>523e</t>
  </si>
  <si>
    <t>Matýskova matematika PS 5/1díl</t>
  </si>
  <si>
    <t>444e</t>
  </si>
  <si>
    <t>Matýskova matematika PS5/2 díl</t>
  </si>
  <si>
    <t>Nová školas.r.o.</t>
  </si>
  <si>
    <t>Matýskova matematika PS Geometrie 5.roč.</t>
  </si>
  <si>
    <t>Nováškola s.r.o.</t>
  </si>
  <si>
    <t>Kid´s Box 3 PS</t>
  </si>
  <si>
    <t>Cambridge UP</t>
  </si>
  <si>
    <t>PS Hravá vlastivěda 5 Novodobé české dějiny</t>
  </si>
  <si>
    <t>Taktik</t>
  </si>
  <si>
    <t>PS Hravá vlastivěda 5 Naše vlast</t>
  </si>
  <si>
    <t>PS Hravá přírodověda Člověk a jeho stvět</t>
  </si>
  <si>
    <t>Barevné papíry A4, 80 g, 10 sytých barev, 100 ks   338326</t>
  </si>
  <si>
    <t>Kreslící kartón A3 mix 12 barev/5 listů 180 g</t>
  </si>
  <si>
    <t>6. ročník</t>
  </si>
  <si>
    <t>6.A</t>
  </si>
  <si>
    <t>6.B</t>
  </si>
  <si>
    <t>6.C</t>
  </si>
  <si>
    <t>Hravý přírodopis 6</t>
  </si>
  <si>
    <t>TAKTIK</t>
  </si>
  <si>
    <t>Hravý zeměpis 6</t>
  </si>
  <si>
    <t>Bloggers 1</t>
  </si>
  <si>
    <t>Klett</t>
  </si>
  <si>
    <t xml:space="preserve">, </t>
  </si>
  <si>
    <t>Pravopisné pětiminutovky 6</t>
  </si>
  <si>
    <t>ALTER</t>
  </si>
  <si>
    <t>Hravý sloh 6</t>
  </si>
  <si>
    <t>Český jazyk v pohodě 6</t>
  </si>
  <si>
    <t>CENA CELKEM (pracovní sešity a sešity na psaní):</t>
  </si>
  <si>
    <t>CENA CELKEM NA ŽÁKA (pracovní sešity a sešity na psaní):</t>
  </si>
  <si>
    <t>7. ročník</t>
  </si>
  <si>
    <t>7.A</t>
  </si>
  <si>
    <t>7.B</t>
  </si>
  <si>
    <t>7.C</t>
  </si>
  <si>
    <t>Hravý přírodopis 7</t>
  </si>
  <si>
    <t>Bloggers 2</t>
  </si>
  <si>
    <t>Hravá občanský výchova 7</t>
  </si>
  <si>
    <t xml:space="preserve">Hravý zeměpis 7 </t>
  </si>
  <si>
    <t>Pravopisné pětiminutovky 7</t>
  </si>
  <si>
    <t>Maximal Interaktiv 1 barevný</t>
  </si>
  <si>
    <t>Hravý sloh 7</t>
  </si>
  <si>
    <t>Český jazyk v pohodě 7</t>
  </si>
  <si>
    <t>CENA CELKEM (pracovní sešity a sešity na psaní)</t>
  </si>
  <si>
    <t>CENA CELKEM NA ŽÁKA (pracovní sešity a sešity na psaní)</t>
  </si>
  <si>
    <t>8. ročník</t>
  </si>
  <si>
    <t>8.A</t>
  </si>
  <si>
    <t>8.B</t>
  </si>
  <si>
    <t>8.C</t>
  </si>
  <si>
    <t>Hravá chemie  8</t>
  </si>
  <si>
    <t>Bloggers 3</t>
  </si>
  <si>
    <t>Hravý zeměpis 8- Česká republika a Evropa</t>
  </si>
  <si>
    <t>Hravá občanská výchova 8</t>
  </si>
  <si>
    <t>Hravý přírodopis 8</t>
  </si>
  <si>
    <t>Maximal Interaktiv 2 barevný</t>
  </si>
  <si>
    <t>Hravý sloh 8</t>
  </si>
  <si>
    <t>Český jazyk v pohodě 8</t>
  </si>
  <si>
    <t>Pravopisné pětiminutovky 8</t>
  </si>
  <si>
    <t>9. ročník</t>
  </si>
  <si>
    <t>9.A</t>
  </si>
  <si>
    <t>9.B</t>
  </si>
  <si>
    <t>9.C</t>
  </si>
  <si>
    <t>Hravá chemie 9</t>
  </si>
  <si>
    <t>Bloggers 4, 2dílný PS</t>
  </si>
  <si>
    <t>Hravá občanská výchova 9</t>
  </si>
  <si>
    <t>Pravopisné pětiminutovky 9</t>
  </si>
  <si>
    <t>Hravý sloh 9</t>
  </si>
  <si>
    <t>Český jazyk v pohodě 9</t>
  </si>
  <si>
    <t>SEŠITY NA PSANÍ PRO ŠK. ROK 2025/2026</t>
  </si>
  <si>
    <t>2. ročník</t>
  </si>
  <si>
    <t>420e</t>
  </si>
  <si>
    <t>511 s PL</t>
  </si>
  <si>
    <t>512 s PL</t>
  </si>
  <si>
    <t>5110 - čtverečkovaný</t>
  </si>
  <si>
    <t>ČJ</t>
  </si>
  <si>
    <t>M</t>
  </si>
  <si>
    <t>Prvouka</t>
  </si>
  <si>
    <t>HV</t>
  </si>
  <si>
    <t>PČ</t>
  </si>
  <si>
    <t>Celkem</t>
  </si>
  <si>
    <t>notový sešit, 16 listů</t>
  </si>
  <si>
    <r>
      <rPr>
        <u/>
        <sz val="10"/>
        <color rgb="FF0000FF"/>
        <rFont val="Arial"/>
      </rPr>
      <t xml:space="preserve">Slovníček Optys </t>
    </r>
    <r>
      <rPr>
        <u/>
        <sz val="10"/>
        <color rgb="FF1155CC"/>
        <rFont val="Arial"/>
      </rPr>
      <t>1.st, 40 listů</t>
    </r>
  </si>
  <si>
    <t>AJ</t>
  </si>
  <si>
    <t>4.ročník</t>
  </si>
  <si>
    <r>
      <t xml:space="preserve">Slovníček Optys </t>
    </r>
    <r>
      <rPr>
        <u/>
        <sz val="10"/>
        <color rgb="FF1155CC"/>
        <rFont val="Arial"/>
      </rPr>
      <t>1.st</t>
    </r>
  </si>
  <si>
    <t>Přírodověda</t>
  </si>
  <si>
    <t>Vlastivěda</t>
  </si>
  <si>
    <t>IKT</t>
  </si>
  <si>
    <t>520e</t>
  </si>
  <si>
    <t>523R</t>
  </si>
  <si>
    <t>524e</t>
  </si>
  <si>
    <t>Slovníček Optys 1. st, 40 listů</t>
  </si>
  <si>
    <t>Slovníček Optys 2. st</t>
  </si>
  <si>
    <t>Přírodopis</t>
  </si>
  <si>
    <t>Dějepis</t>
  </si>
  <si>
    <t>Zeměpis</t>
  </si>
  <si>
    <t>Fyzika</t>
  </si>
  <si>
    <t>VkO</t>
  </si>
  <si>
    <t>VkZ</t>
  </si>
  <si>
    <t>NJ</t>
  </si>
  <si>
    <t xml:space="preserve">Informatika </t>
  </si>
  <si>
    <t>Chemie</t>
  </si>
  <si>
    <t>Informatika</t>
  </si>
  <si>
    <t>Slovníček Optys 2.st</t>
  </si>
  <si>
    <t>420, 00 kč</t>
  </si>
  <si>
    <t>Český jazyk 3. ročník 1. díl pracovní sešit barevný</t>
  </si>
  <si>
    <t>Český jazyk 3. ročník 2. díl pracovní sešit barevný</t>
  </si>
  <si>
    <t>Já a můj svět 3 (prvouka) -  barevný pracovní sešit, na šířku</t>
  </si>
  <si>
    <t>840,00 kč</t>
  </si>
  <si>
    <t>820,00 kč</t>
  </si>
  <si>
    <t>150 kč - bude se strhávat zvlášť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</si>
</sst>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5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FF0000"/>
      <name val="Arial"/>
      <scheme val="minor"/>
    </font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i/>
      <sz val="9"/>
      <color rgb="FF000000"/>
      <name val="&quot;Lucida Grande&quot;"/>
    </font>
    <font>
      <i/>
      <sz val="10"/>
      <color theme="1"/>
      <name val="Arial"/>
      <scheme val="minor"/>
    </font>
    <font>
      <b/>
      <sz val="10"/>
      <color rgb="FF000000"/>
      <name val="Arial"/>
    </font>
    <font>
      <i/>
      <sz val="10"/>
      <color rgb="FF000000"/>
      <name val="Roboto"/>
    </font>
    <font>
      <sz val="10"/>
      <color rgb="FF000000"/>
      <name val="Arial"/>
      <scheme val="minor"/>
    </font>
    <font>
      <sz val="18"/>
      <color theme="1"/>
      <name val="Arial"/>
      <scheme val="minor"/>
    </font>
    <font>
      <sz val="11"/>
      <color rgb="FF000000"/>
      <name val="Inconsolata"/>
    </font>
    <font>
      <sz val="12"/>
      <color theme="1"/>
      <name val="Arial"/>
      <scheme val="minor"/>
    </font>
    <font>
      <b/>
      <i/>
      <sz val="9"/>
      <color rgb="FF000000"/>
      <name val="Arial"/>
    </font>
    <font>
      <sz val="10"/>
      <color rgb="FF000000"/>
      <name val="&quot;Arial&quot;"/>
    </font>
    <font>
      <sz val="9"/>
      <color rgb="FF795548"/>
      <name val="&quot;Google Sans Mono&quot;"/>
    </font>
    <font>
      <sz val="10"/>
      <color rgb="FFCC0000"/>
      <name val="Arial"/>
      <scheme val="minor"/>
    </font>
    <font>
      <sz val="8"/>
      <color theme="1"/>
      <name val="Arial"/>
      <scheme val="minor"/>
    </font>
    <font>
      <sz val="8"/>
      <color rgb="FF000000"/>
      <name val="Calibri"/>
    </font>
    <font>
      <sz val="9"/>
      <color rgb="FF000000"/>
      <name val="&quot;Google Sans Mono&quot;"/>
    </font>
    <font>
      <sz val="10"/>
      <color rgb="FF000000"/>
      <name val="Roboto"/>
    </font>
    <font>
      <sz val="11"/>
      <color rgb="FF000000"/>
      <name val="Arial"/>
    </font>
    <font>
      <i/>
      <sz val="10"/>
      <color rgb="FFCC0000"/>
      <name val="Roboto"/>
    </font>
    <font>
      <b/>
      <sz val="10"/>
      <color rgb="FF000000"/>
      <name val="Arial"/>
      <scheme val="minor"/>
    </font>
    <font>
      <sz val="10"/>
      <color rgb="FF980000"/>
      <name val="Arial"/>
      <scheme val="minor"/>
    </font>
    <font>
      <sz val="10"/>
      <color rgb="FFFF0000"/>
      <name val="Arial"/>
    </font>
    <font>
      <sz val="10"/>
      <color rgb="FF999999"/>
      <name val="Arial"/>
      <scheme val="minor"/>
    </font>
    <font>
      <sz val="10"/>
      <color rgb="FF999999"/>
      <name val="Arial"/>
    </font>
    <font>
      <u/>
      <sz val="10"/>
      <color rgb="FF0000FF"/>
      <name val="Arial"/>
    </font>
    <font>
      <b/>
      <sz val="10"/>
      <color rgb="FFFF0000"/>
      <name val="Arial"/>
      <scheme val="minor"/>
    </font>
    <font>
      <b/>
      <sz val="18"/>
      <color rgb="FF000000"/>
      <name val="Arial"/>
      <scheme val="minor"/>
    </font>
    <font>
      <u/>
      <sz val="10"/>
      <color rgb="FF1155CC"/>
      <name val="Arial"/>
    </font>
    <font>
      <sz val="10"/>
      <name val="Arial"/>
      <family val="2"/>
      <scheme val="minor"/>
    </font>
    <font>
      <b/>
      <sz val="18"/>
      <color theme="1"/>
      <name val="Arial"/>
      <family val="2"/>
      <scheme val="minor"/>
    </font>
    <font>
      <i/>
      <sz val="10"/>
      <color rgb="FF000000"/>
      <name val="Roboto"/>
      <charset val="1"/>
    </font>
    <font>
      <sz val="10"/>
      <color rgb="FF000000"/>
      <name val="Arial"/>
      <charset val="1"/>
    </font>
    <font>
      <sz val="10"/>
      <color rgb="FF000000"/>
      <name val="Avenir"/>
      <family val="2"/>
      <charset val="1"/>
    </font>
    <font>
      <sz val="10"/>
      <color rgb="FF000000"/>
      <name val="Avenir"/>
      <charset val="1"/>
    </font>
    <font>
      <i/>
      <sz val="10"/>
      <color rgb="FF000000"/>
      <name val="Arial"/>
      <scheme val="minor"/>
    </font>
    <font>
      <sz val="18"/>
      <color theme="0" tint="-4.9989318521683403E-2"/>
      <name val="Arial"/>
      <scheme val="minor"/>
    </font>
    <font>
      <sz val="10"/>
      <color theme="0" tint="-4.9989318521683403E-2"/>
      <name val="Arial"/>
      <scheme val="minor"/>
    </font>
    <font>
      <sz val="10"/>
      <color theme="0" tint="-4.9989318521683403E-2"/>
      <name val="Arial"/>
    </font>
    <font>
      <sz val="11"/>
      <color theme="0" tint="-4.9989318521683403E-2"/>
      <name val="Inconsolata"/>
    </font>
    <font>
      <sz val="9"/>
      <color theme="0" tint="-4.9989318521683403E-2"/>
      <name val="&quot;Google Sans Mono&quot;"/>
    </font>
    <font>
      <b/>
      <sz val="18"/>
      <color theme="0" tint="-4.9989318521683403E-2"/>
      <name val="Arial"/>
      <scheme val="minor"/>
    </font>
    <font>
      <sz val="10"/>
      <color theme="0" tint="-4.9989318521683403E-2"/>
      <name val="Roboto"/>
    </font>
    <font>
      <sz val="11"/>
      <color rgb="FF242424"/>
      <name val="Aptos Narrow"/>
      <charset val="1"/>
    </font>
    <font>
      <b/>
      <sz val="10"/>
      <color theme="0" tint="-0.249977111117893"/>
      <name val="Arial"/>
      <scheme val="minor"/>
    </font>
    <font>
      <b/>
      <sz val="11"/>
      <color rgb="FF000000"/>
      <name val="Inconsolata"/>
    </font>
    <font>
      <sz val="10"/>
      <name val="Arial"/>
      <family val="2"/>
      <charset val="238"/>
      <scheme val="minor"/>
    </font>
    <font>
      <sz val="10"/>
      <name val="Arial"/>
      <family val="2"/>
      <charset val="238"/>
    </font>
    <font>
      <sz val="9"/>
      <name val="&quot;Google Sans Mono&quot;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8"/>
      <color theme="1"/>
      <name val="Arial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EFEFE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00"/>
      </patternFill>
    </fill>
  </fills>
  <borders count="11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5" borderId="25" xfId="0" applyFont="1" applyFill="1" applyBorder="1"/>
    <xf numFmtId="0" fontId="1" fillId="0" borderId="28" xfId="0" applyFont="1" applyBorder="1" applyAlignment="1">
      <alignment horizontal="left"/>
    </xf>
    <xf numFmtId="0" fontId="1" fillId="5" borderId="22" xfId="0" applyFont="1" applyFill="1" applyBorder="1"/>
    <xf numFmtId="0" fontId="1" fillId="0" borderId="2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164" fontId="1" fillId="0" borderId="26" xfId="0" applyNumberFormat="1" applyFont="1" applyBorder="1"/>
    <xf numFmtId="164" fontId="1" fillId="0" borderId="30" xfId="0" applyNumberFormat="1" applyFont="1" applyBorder="1"/>
    <xf numFmtId="0" fontId="3" fillId="5" borderId="1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3" xfId="0" applyNumberFormat="1" applyFont="1" applyBorder="1"/>
    <xf numFmtId="0" fontId="1" fillId="0" borderId="21" xfId="0" applyFont="1" applyBorder="1" applyAlignment="1">
      <alignment horizontal="center"/>
    </xf>
    <xf numFmtId="164" fontId="1" fillId="0" borderId="27" xfId="0" applyNumberFormat="1" applyFont="1" applyBorder="1"/>
    <xf numFmtId="0" fontId="1" fillId="0" borderId="27" xfId="0" applyFont="1" applyBorder="1"/>
    <xf numFmtId="164" fontId="5" fillId="0" borderId="32" xfId="0" applyNumberFormat="1" applyFont="1" applyBorder="1" applyAlignment="1">
      <alignment horizontal="right"/>
    </xf>
    <xf numFmtId="0" fontId="1" fillId="0" borderId="30" xfId="0" applyFont="1" applyBorder="1"/>
    <xf numFmtId="0" fontId="1" fillId="0" borderId="35" xfId="0" applyFont="1" applyBorder="1"/>
    <xf numFmtId="0" fontId="1" fillId="0" borderId="36" xfId="0" applyFont="1" applyBorder="1" applyAlignment="1">
      <alignment horizontal="center"/>
    </xf>
    <xf numFmtId="0" fontId="3" fillId="6" borderId="37" xfId="0" applyFont="1" applyFill="1" applyBorder="1"/>
    <xf numFmtId="164" fontId="1" fillId="6" borderId="36" xfId="0" applyNumberFormat="1" applyFont="1" applyFill="1" applyBorder="1"/>
    <xf numFmtId="0" fontId="8" fillId="0" borderId="0" xfId="0" applyFont="1"/>
    <xf numFmtId="0" fontId="9" fillId="4" borderId="0" xfId="0" applyFont="1" applyFill="1"/>
    <xf numFmtId="0" fontId="10" fillId="0" borderId="0" xfId="0" applyFont="1"/>
    <xf numFmtId="0" fontId="13" fillId="0" borderId="5" xfId="0" applyFont="1" applyBorder="1" applyAlignment="1">
      <alignment horizontal="center"/>
    </xf>
    <xf numFmtId="0" fontId="14" fillId="0" borderId="0" xfId="0" applyFont="1"/>
    <xf numFmtId="0" fontId="3" fillId="2" borderId="48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56" xfId="0" applyFont="1" applyBorder="1" applyAlignment="1">
      <alignment horizontal="left"/>
    </xf>
    <xf numFmtId="164" fontId="1" fillId="0" borderId="55" xfId="0" applyNumberFormat="1" applyFont="1" applyBorder="1" applyAlignment="1">
      <alignment horizontal="center"/>
    </xf>
    <xf numFmtId="0" fontId="1" fillId="4" borderId="0" xfId="0" applyFont="1" applyFill="1"/>
    <xf numFmtId="0" fontId="3" fillId="5" borderId="31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16" fillId="0" borderId="0" xfId="0" applyFont="1"/>
    <xf numFmtId="0" fontId="1" fillId="0" borderId="58" xfId="0" applyFont="1" applyBorder="1" applyAlignment="1">
      <alignment horizontal="center"/>
    </xf>
    <xf numFmtId="0" fontId="1" fillId="0" borderId="21" xfId="0" applyFont="1" applyBorder="1"/>
    <xf numFmtId="164" fontId="5" fillId="0" borderId="60" xfId="0" applyNumberFormat="1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3" fillId="2" borderId="63" xfId="0" applyFont="1" applyFill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3" xfId="0" applyFont="1" applyBorder="1"/>
    <xf numFmtId="0" fontId="5" fillId="4" borderId="0" xfId="0" applyFont="1" applyFill="1" applyAlignment="1">
      <alignment horizontal="left"/>
    </xf>
    <xf numFmtId="0" fontId="3" fillId="5" borderId="43" xfId="0" applyFont="1" applyFill="1" applyBorder="1" applyAlignment="1">
      <alignment horizontal="center"/>
    </xf>
    <xf numFmtId="0" fontId="1" fillId="0" borderId="15" xfId="0" applyFont="1" applyBorder="1"/>
    <xf numFmtId="0" fontId="1" fillId="0" borderId="51" xfId="0" applyFont="1" applyBorder="1"/>
    <xf numFmtId="0" fontId="1" fillId="0" borderId="67" xfId="0" applyFont="1" applyBorder="1"/>
    <xf numFmtId="0" fontId="1" fillId="0" borderId="34" xfId="0" applyFont="1" applyBorder="1"/>
    <xf numFmtId="0" fontId="1" fillId="0" borderId="61" xfId="0" applyFont="1" applyBorder="1" applyAlignment="1">
      <alignment horizontal="center"/>
    </xf>
    <xf numFmtId="0" fontId="1" fillId="6" borderId="61" xfId="0" applyFont="1" applyFill="1" applyBorder="1"/>
    <xf numFmtId="0" fontId="1" fillId="0" borderId="41" xfId="0" applyFont="1" applyBorder="1"/>
    <xf numFmtId="0" fontId="3" fillId="0" borderId="61" xfId="0" applyFont="1" applyBorder="1"/>
    <xf numFmtId="0" fontId="13" fillId="7" borderId="5" xfId="0" applyFont="1" applyFill="1" applyBorder="1" applyAlignment="1">
      <alignment horizontal="center"/>
    </xf>
    <xf numFmtId="0" fontId="21" fillId="0" borderId="20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164" fontId="1" fillId="0" borderId="70" xfId="0" applyNumberFormat="1" applyFont="1" applyBorder="1"/>
    <xf numFmtId="0" fontId="1" fillId="0" borderId="23" xfId="0" applyFont="1" applyBorder="1"/>
    <xf numFmtId="164" fontId="1" fillId="4" borderId="41" xfId="0" applyNumberFormat="1" applyFont="1" applyFill="1" applyBorder="1"/>
    <xf numFmtId="0" fontId="1" fillId="0" borderId="69" xfId="0" applyFont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164" fontId="1" fillId="0" borderId="17" xfId="0" applyNumberFormat="1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5" borderId="69" xfId="0" applyFont="1" applyFill="1" applyBorder="1"/>
    <xf numFmtId="0" fontId="1" fillId="0" borderId="70" xfId="0" applyFont="1" applyBorder="1" applyAlignment="1">
      <alignment horizontal="left"/>
    </xf>
    <xf numFmtId="164" fontId="1" fillId="0" borderId="70" xfId="0" applyNumberFormat="1" applyFont="1" applyBorder="1" applyAlignment="1">
      <alignment horizontal="center"/>
    </xf>
    <xf numFmtId="164" fontId="1" fillId="0" borderId="46" xfId="0" applyNumberFormat="1" applyFont="1" applyBorder="1"/>
    <xf numFmtId="0" fontId="1" fillId="5" borderId="70" xfId="0" applyFont="1" applyFill="1" applyBorder="1"/>
    <xf numFmtId="0" fontId="1" fillId="5" borderId="33" xfId="0" applyFont="1" applyFill="1" applyBorder="1"/>
    <xf numFmtId="164" fontId="23" fillId="4" borderId="41" xfId="0" applyNumberFormat="1" applyFont="1" applyFill="1" applyBorder="1"/>
    <xf numFmtId="0" fontId="5" fillId="0" borderId="76" xfId="0" applyFont="1" applyBorder="1"/>
    <xf numFmtId="164" fontId="1" fillId="0" borderId="17" xfId="0" applyNumberFormat="1" applyFont="1" applyBorder="1"/>
    <xf numFmtId="0" fontId="27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1" fillId="0" borderId="72" xfId="0" applyNumberFormat="1" applyFont="1" applyBorder="1"/>
    <xf numFmtId="164" fontId="1" fillId="0" borderId="40" xfId="0" applyNumberFormat="1" applyFont="1" applyBorder="1"/>
    <xf numFmtId="0" fontId="3" fillId="6" borderId="68" xfId="0" applyFont="1" applyFill="1" applyBorder="1"/>
    <xf numFmtId="0" fontId="1" fillId="6" borderId="57" xfId="0" applyFont="1" applyFill="1" applyBorder="1"/>
    <xf numFmtId="0" fontId="3" fillId="6" borderId="41" xfId="0" applyFont="1" applyFill="1" applyBorder="1"/>
    <xf numFmtId="0" fontId="1" fillId="6" borderId="41" xfId="0" applyFont="1" applyFill="1" applyBorder="1"/>
    <xf numFmtId="0" fontId="1" fillId="4" borderId="79" xfId="0" applyFont="1" applyFill="1" applyBorder="1"/>
    <xf numFmtId="0" fontId="13" fillId="0" borderId="0" xfId="0" applyFont="1"/>
    <xf numFmtId="164" fontId="1" fillId="0" borderId="28" xfId="0" applyNumberFormat="1" applyFont="1" applyBorder="1" applyAlignment="1">
      <alignment horizontal="center"/>
    </xf>
    <xf numFmtId="164" fontId="23" fillId="4" borderId="73" xfId="0" applyNumberFormat="1" applyFont="1" applyFill="1" applyBorder="1"/>
    <xf numFmtId="0" fontId="1" fillId="6" borderId="36" xfId="0" applyFont="1" applyFill="1" applyBorder="1"/>
    <xf numFmtId="164" fontId="1" fillId="0" borderId="41" xfId="0" applyNumberFormat="1" applyFont="1" applyBorder="1"/>
    <xf numFmtId="0" fontId="3" fillId="4" borderId="6" xfId="0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8" borderId="3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4" fontId="1" fillId="6" borderId="24" xfId="0" applyNumberFormat="1" applyFont="1" applyFill="1" applyBorder="1"/>
    <xf numFmtId="0" fontId="36" fillId="0" borderId="0" xfId="0" applyFont="1"/>
    <xf numFmtId="0" fontId="1" fillId="0" borderId="85" xfId="0" applyFont="1" applyBorder="1"/>
    <xf numFmtId="0" fontId="3" fillId="2" borderId="4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22" fillId="0" borderId="100" xfId="0" applyFont="1" applyBorder="1"/>
    <xf numFmtId="0" fontId="22" fillId="0" borderId="92" xfId="0" applyFont="1" applyBorder="1"/>
    <xf numFmtId="0" fontId="1" fillId="0" borderId="93" xfId="0" applyFont="1" applyBorder="1" applyAlignment="1">
      <alignment horizontal="left"/>
    </xf>
    <xf numFmtId="0" fontId="1" fillId="0" borderId="94" xfId="0" applyFont="1" applyBorder="1" applyAlignment="1">
      <alignment horizontal="left"/>
    </xf>
    <xf numFmtId="0" fontId="1" fillId="5" borderId="82" xfId="0" applyFont="1" applyFill="1" applyBorder="1"/>
    <xf numFmtId="164" fontId="1" fillId="0" borderId="57" xfId="0" applyNumberFormat="1" applyFont="1" applyBorder="1"/>
    <xf numFmtId="0" fontId="1" fillId="5" borderId="101" xfId="0" applyFont="1" applyFill="1" applyBorder="1"/>
    <xf numFmtId="164" fontId="23" fillId="4" borderId="102" xfId="0" applyNumberFormat="1" applyFont="1" applyFill="1" applyBorder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19" fillId="0" borderId="0" xfId="0" applyNumberFormat="1" applyFont="1"/>
    <xf numFmtId="164" fontId="23" fillId="0" borderId="0" xfId="0" applyNumberFormat="1" applyFont="1"/>
    <xf numFmtId="0" fontId="29" fillId="0" borderId="0" xfId="0" applyFont="1" applyAlignment="1">
      <alignment horizontal="left"/>
    </xf>
    <xf numFmtId="164" fontId="5" fillId="9" borderId="32" xfId="0" applyNumberFormat="1" applyFont="1" applyFill="1" applyBorder="1" applyAlignment="1">
      <alignment horizontal="right"/>
    </xf>
    <xf numFmtId="0" fontId="1" fillId="9" borderId="21" xfId="0" applyFont="1" applyFill="1" applyBorder="1" applyAlignment="1">
      <alignment horizontal="center"/>
    </xf>
    <xf numFmtId="164" fontId="1" fillId="9" borderId="65" xfId="0" applyNumberFormat="1" applyFont="1" applyFill="1" applyBorder="1" applyAlignment="1">
      <alignment horizontal="center"/>
    </xf>
    <xf numFmtId="164" fontId="1" fillId="9" borderId="55" xfId="0" applyNumberFormat="1" applyFont="1" applyFill="1" applyBorder="1" applyAlignment="1">
      <alignment horizontal="center"/>
    </xf>
    <xf numFmtId="164" fontId="1" fillId="9" borderId="27" xfId="0" applyNumberFormat="1" applyFont="1" applyFill="1" applyBorder="1"/>
    <xf numFmtId="164" fontId="1" fillId="9" borderId="66" xfId="0" applyNumberFormat="1" applyFont="1" applyFill="1" applyBorder="1"/>
    <xf numFmtId="164" fontId="1" fillId="9" borderId="30" xfId="0" applyNumberFormat="1" applyFont="1" applyFill="1" applyBorder="1"/>
    <xf numFmtId="0" fontId="1" fillId="9" borderId="13" xfId="0" applyFont="1" applyFill="1" applyBorder="1" applyAlignment="1">
      <alignment horizontal="center"/>
    </xf>
    <xf numFmtId="0" fontId="0" fillId="9" borderId="0" xfId="0" applyFill="1"/>
    <xf numFmtId="0" fontId="1" fillId="10" borderId="0" xfId="0" applyFont="1" applyFill="1"/>
    <xf numFmtId="0" fontId="1" fillId="5" borderId="44" xfId="0" applyFont="1" applyFill="1" applyBorder="1" applyAlignment="1">
      <alignment vertical="center"/>
    </xf>
    <xf numFmtId="0" fontId="1" fillId="9" borderId="44" xfId="0" applyFont="1" applyFill="1" applyBorder="1" applyAlignment="1">
      <alignment vertical="center"/>
    </xf>
    <xf numFmtId="0" fontId="1" fillId="0" borderId="10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5" xfId="0" applyFont="1" applyBorder="1" applyAlignment="1">
      <alignment vertical="center"/>
    </xf>
    <xf numFmtId="0" fontId="1" fillId="0" borderId="104" xfId="0" applyFont="1" applyBorder="1" applyAlignment="1">
      <alignment horizontal="center" vertical="center"/>
    </xf>
    <xf numFmtId="0" fontId="1" fillId="5" borderId="104" xfId="0" applyFont="1" applyFill="1" applyBorder="1" applyAlignment="1">
      <alignment horizontal="center" vertical="center"/>
    </xf>
    <xf numFmtId="0" fontId="1" fillId="5" borderId="104" xfId="0" applyFont="1" applyFill="1" applyBorder="1" applyAlignment="1">
      <alignment vertical="center"/>
    </xf>
    <xf numFmtId="0" fontId="1" fillId="5" borderId="103" xfId="0" applyFont="1" applyFill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" fillId="9" borderId="106" xfId="0" applyFont="1" applyFill="1" applyBorder="1" applyAlignment="1">
      <alignment horizontal="center" vertical="center"/>
    </xf>
    <xf numFmtId="0" fontId="1" fillId="9" borderId="106" xfId="0" applyFont="1" applyFill="1" applyBorder="1" applyAlignment="1">
      <alignment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horizontal="center" vertical="center"/>
    </xf>
    <xf numFmtId="0" fontId="32" fillId="6" borderId="57" xfId="0" applyFont="1" applyFill="1" applyBorder="1" applyAlignment="1">
      <alignment horizontal="center" vertical="center"/>
    </xf>
    <xf numFmtId="0" fontId="0" fillId="5" borderId="103" xfId="0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1" fillId="9" borderId="0" xfId="0" applyFont="1" applyFill="1" applyAlignment="1">
      <alignment vertical="center"/>
    </xf>
    <xf numFmtId="0" fontId="1" fillId="0" borderId="107" xfId="0" applyFont="1" applyBorder="1" applyAlignment="1">
      <alignment vertical="center"/>
    </xf>
    <xf numFmtId="0" fontId="0" fillId="0" borderId="0" xfId="0" applyAlignment="1">
      <alignment wrapText="1"/>
    </xf>
    <xf numFmtId="0" fontId="1" fillId="9" borderId="0" xfId="0" applyFont="1" applyFill="1"/>
    <xf numFmtId="164" fontId="1" fillId="9" borderId="41" xfId="0" applyNumberFormat="1" applyFont="1" applyFill="1" applyBorder="1"/>
    <xf numFmtId="0" fontId="1" fillId="13" borderId="44" xfId="0" applyFont="1" applyFill="1" applyBorder="1" applyAlignment="1">
      <alignment vertical="center"/>
    </xf>
    <xf numFmtId="0" fontId="1" fillId="14" borderId="44" xfId="0" applyFont="1" applyFill="1" applyBorder="1" applyAlignment="1">
      <alignment vertic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164" fontId="45" fillId="9" borderId="0" xfId="0" applyNumberFormat="1" applyFont="1" applyFill="1" applyAlignment="1">
      <alignment horizontal="right"/>
    </xf>
    <xf numFmtId="0" fontId="46" fillId="4" borderId="0" xfId="0" applyFont="1" applyFill="1" applyAlignment="1">
      <alignment horizontal="center"/>
    </xf>
    <xf numFmtId="164" fontId="44" fillId="0" borderId="0" xfId="0" applyNumberFormat="1" applyFont="1" applyAlignment="1">
      <alignment horizontal="right"/>
    </xf>
    <xf numFmtId="164" fontId="44" fillId="0" borderId="0" xfId="0" applyNumberFormat="1" applyFont="1"/>
    <xf numFmtId="164" fontId="45" fillId="0" borderId="0" xfId="0" applyNumberFormat="1" applyFont="1" applyAlignment="1">
      <alignment horizontal="right"/>
    </xf>
    <xf numFmtId="164" fontId="44" fillId="9" borderId="0" xfId="0" applyNumberFormat="1" applyFont="1" applyFill="1" applyAlignment="1">
      <alignment horizontal="right"/>
    </xf>
    <xf numFmtId="164" fontId="47" fillId="4" borderId="0" xfId="0" applyNumberFormat="1" applyFont="1" applyFill="1"/>
    <xf numFmtId="0" fontId="48" fillId="0" borderId="0" xfId="0" applyFont="1"/>
    <xf numFmtId="0" fontId="44" fillId="9" borderId="0" xfId="0" applyFont="1" applyFill="1" applyAlignment="1">
      <alignment horizontal="center"/>
    </xf>
    <xf numFmtId="0" fontId="49" fillId="9" borderId="0" xfId="0" applyFont="1" applyFill="1"/>
    <xf numFmtId="0" fontId="44" fillId="15" borderId="0" xfId="0" applyFont="1" applyFill="1" applyAlignment="1">
      <alignment horizontal="center"/>
    </xf>
    <xf numFmtId="0" fontId="44" fillId="15" borderId="0" xfId="0" applyFont="1" applyFill="1"/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left"/>
    </xf>
    <xf numFmtId="0" fontId="44" fillId="0" borderId="41" xfId="0" applyFont="1" applyBorder="1"/>
    <xf numFmtId="0" fontId="1" fillId="0" borderId="67" xfId="0" applyFont="1" applyBorder="1" applyAlignment="1">
      <alignment horizontal="left"/>
    </xf>
    <xf numFmtId="0" fontId="18" fillId="0" borderId="109" xfId="0" applyFont="1" applyBorder="1"/>
    <xf numFmtId="0" fontId="1" fillId="0" borderId="8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0" fillId="0" borderId="44" xfId="0" applyBorder="1"/>
    <xf numFmtId="0" fontId="13" fillId="0" borderId="0" xfId="0" applyFont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32" fillId="6" borderId="57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0" fillId="9" borderId="0" xfId="0" applyFill="1" applyAlignment="1">
      <alignment wrapText="1"/>
    </xf>
    <xf numFmtId="0" fontId="39" fillId="0" borderId="0" xfId="0" applyFont="1" applyAlignment="1">
      <alignment wrapText="1"/>
    </xf>
    <xf numFmtId="0" fontId="51" fillId="3" borderId="2" xfId="0" applyFont="1" applyFill="1" applyBorder="1" applyAlignment="1">
      <alignment horizontal="center"/>
    </xf>
    <xf numFmtId="0" fontId="3" fillId="6" borderId="47" xfId="0" applyFont="1" applyFill="1" applyBorder="1"/>
    <xf numFmtId="164" fontId="1" fillId="9" borderId="36" xfId="0" applyNumberFormat="1" applyFont="1" applyFill="1" applyBorder="1"/>
    <xf numFmtId="164" fontId="5" fillId="9" borderId="53" xfId="0" applyNumberFormat="1" applyFont="1" applyFill="1" applyBorder="1" applyAlignment="1">
      <alignment horizontal="center"/>
    </xf>
    <xf numFmtId="0" fontId="0" fillId="16" borderId="0" xfId="0" applyFill="1"/>
    <xf numFmtId="0" fontId="3" fillId="16" borderId="0" xfId="0" applyFont="1" applyFill="1"/>
    <xf numFmtId="164" fontId="3" fillId="16" borderId="36" xfId="0" applyNumberFormat="1" applyFont="1" applyFill="1" applyBorder="1"/>
    <xf numFmtId="164" fontId="15" fillId="9" borderId="81" xfId="0" applyNumberFormat="1" applyFont="1" applyFill="1" applyBorder="1"/>
    <xf numFmtId="164" fontId="52" fillId="16" borderId="41" xfId="0" applyNumberFormat="1" applyFont="1" applyFill="1" applyBorder="1"/>
    <xf numFmtId="0" fontId="7" fillId="0" borderId="40" xfId="0" applyFont="1" applyBorder="1" applyAlignment="1"/>
    <xf numFmtId="0" fontId="7" fillId="0" borderId="10" xfId="0" applyFont="1" applyBorder="1" applyAlignment="1"/>
    <xf numFmtId="0" fontId="2" fillId="0" borderId="0" xfId="0" applyFont="1" applyAlignment="1"/>
    <xf numFmtId="0" fontId="0" fillId="0" borderId="0" xfId="0" applyAlignment="1"/>
    <xf numFmtId="0" fontId="3" fillId="5" borderId="86" xfId="0" applyFont="1" applyFill="1" applyBorder="1" applyAlignment="1">
      <alignment horizontal="center"/>
    </xf>
    <xf numFmtId="0" fontId="7" fillId="0" borderId="91" xfId="0" applyFont="1" applyBorder="1" applyAlignment="1"/>
    <xf numFmtId="0" fontId="1" fillId="0" borderId="38" xfId="0" applyFont="1" applyBorder="1" applyAlignment="1"/>
    <xf numFmtId="0" fontId="7" fillId="0" borderId="21" xfId="0" applyFont="1" applyBorder="1" applyAlignment="1"/>
    <xf numFmtId="0" fontId="7" fillId="0" borderId="75" xfId="0" applyFont="1" applyBorder="1" applyAlignment="1"/>
    <xf numFmtId="0" fontId="1" fillId="0" borderId="88" xfId="0" applyFont="1" applyBorder="1" applyAlignment="1"/>
    <xf numFmtId="0" fontId="7" fillId="0" borderId="87" xfId="0" applyFont="1" applyBorder="1" applyAlignment="1"/>
    <xf numFmtId="0" fontId="1" fillId="0" borderId="89" xfId="0" applyFont="1" applyBorder="1" applyAlignment="1"/>
    <xf numFmtId="0" fontId="7" fillId="0" borderId="90" xfId="0" applyFont="1" applyBorder="1" applyAlignment="1"/>
    <xf numFmtId="0" fontId="1" fillId="6" borderId="35" xfId="0" applyFont="1" applyFill="1" applyBorder="1" applyAlignment="1"/>
    <xf numFmtId="0" fontId="7" fillId="0" borderId="61" xfId="0" applyFont="1" applyBorder="1" applyAlignment="1"/>
    <xf numFmtId="0" fontId="7" fillId="0" borderId="36" xfId="0" applyFont="1" applyBorder="1" applyAlignment="1"/>
    <xf numFmtId="0" fontId="9" fillId="4" borderId="0" xfId="0" applyFont="1" applyFill="1" applyAlignment="1">
      <alignment vertical="center" wrapText="1"/>
    </xf>
    <xf numFmtId="0" fontId="3" fillId="6" borderId="35" xfId="0" applyFont="1" applyFill="1" applyBorder="1" applyAlignment="1"/>
    <xf numFmtId="0" fontId="7" fillId="0" borderId="62" xfId="0" applyFont="1" applyBorder="1" applyAlignment="1"/>
    <xf numFmtId="0" fontId="50" fillId="0" borderId="95" xfId="0" applyFont="1" applyBorder="1" applyAlignment="1"/>
    <xf numFmtId="0" fontId="7" fillId="0" borderId="96" xfId="0" applyFont="1" applyBorder="1" applyAlignment="1"/>
    <xf numFmtId="0" fontId="6" fillId="4" borderId="97" xfId="0" applyFont="1" applyFill="1" applyBorder="1" applyAlignment="1">
      <alignment horizontal="left"/>
    </xf>
    <xf numFmtId="0" fontId="6" fillId="4" borderId="98" xfId="0" applyFont="1" applyFill="1" applyBorder="1" applyAlignment="1">
      <alignment horizontal="left"/>
    </xf>
    <xf numFmtId="0" fontId="37" fillId="0" borderId="0" xfId="0" applyFont="1" applyAlignment="1"/>
    <xf numFmtId="0" fontId="14" fillId="0" borderId="0" xfId="0" applyFont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7" fillId="0" borderId="14" xfId="0" applyFont="1" applyBorder="1" applyAlignment="1"/>
    <xf numFmtId="0" fontId="1" fillId="0" borderId="84" xfId="0" applyFont="1" applyBorder="1" applyAlignment="1"/>
    <xf numFmtId="0" fontId="7" fillId="0" borderId="71" xfId="0" applyFont="1" applyBorder="1" applyAlignment="1"/>
    <xf numFmtId="0" fontId="3" fillId="5" borderId="42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77" xfId="0" applyFont="1" applyBorder="1" applyAlignment="1"/>
    <xf numFmtId="0" fontId="7" fillId="0" borderId="78" xfId="0" applyFont="1" applyBorder="1" applyAlignment="1"/>
    <xf numFmtId="0" fontId="25" fillId="0" borderId="74" xfId="0" applyFont="1" applyBorder="1" applyAlignment="1"/>
    <xf numFmtId="0" fontId="1" fillId="0" borderId="52" xfId="0" applyFont="1" applyBorder="1" applyAlignment="1"/>
    <xf numFmtId="0" fontId="2" fillId="11" borderId="39" xfId="0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0" fontId="0" fillId="12" borderId="0" xfId="0" applyFill="1" applyAlignment="1"/>
    <xf numFmtId="0" fontId="2" fillId="11" borderId="104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 applyAlignment="1"/>
    <xf numFmtId="0" fontId="9" fillId="9" borderId="0" xfId="0" applyFont="1" applyFill="1" applyBorder="1"/>
    <xf numFmtId="0" fontId="1" fillId="9" borderId="0" xfId="0" applyFont="1" applyFill="1" applyBorder="1"/>
    <xf numFmtId="0" fontId="10" fillId="9" borderId="0" xfId="0" applyFont="1" applyFill="1" applyBorder="1"/>
    <xf numFmtId="0" fontId="0" fillId="9" borderId="0" xfId="0" applyFill="1" applyBorder="1"/>
    <xf numFmtId="0" fontId="17" fillId="17" borderId="0" xfId="0" applyFont="1" applyFill="1" applyBorder="1" applyAlignment="1"/>
    <xf numFmtId="0" fontId="0" fillId="9" borderId="0" xfId="0" applyFill="1" applyBorder="1" applyAlignment="1"/>
    <xf numFmtId="0" fontId="3" fillId="18" borderId="0" xfId="0" applyFont="1" applyFill="1" applyBorder="1"/>
    <xf numFmtId="0" fontId="11" fillId="19" borderId="0" xfId="0" applyFont="1" applyFill="1" applyBorder="1" applyAlignment="1">
      <alignment horizontal="center"/>
    </xf>
    <xf numFmtId="0" fontId="7" fillId="9" borderId="0" xfId="0" applyFont="1" applyFill="1" applyBorder="1" applyAlignment="1"/>
    <xf numFmtId="0" fontId="11" fillId="19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/>
    <xf numFmtId="164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/>
    <xf numFmtId="0" fontId="0" fillId="9" borderId="0" xfId="0" applyFill="1" applyBorder="1" applyAlignment="1">
      <alignment wrapText="1"/>
    </xf>
    <xf numFmtId="0" fontId="9" fillId="17" borderId="0" xfId="0" applyFont="1" applyFill="1" applyBorder="1"/>
    <xf numFmtId="0" fontId="3" fillId="20" borderId="0" xfId="0" applyFont="1" applyFill="1" applyBorder="1"/>
    <xf numFmtId="164" fontId="1" fillId="20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27" fillId="9" borderId="0" xfId="0" applyFont="1" applyFill="1"/>
    <xf numFmtId="164" fontId="5" fillId="9" borderId="50" xfId="0" applyNumberFormat="1" applyFont="1" applyFill="1" applyBorder="1" applyAlignment="1">
      <alignment horizontal="center"/>
    </xf>
    <xf numFmtId="164" fontId="1" fillId="9" borderId="54" xfId="0" applyNumberFormat="1" applyFont="1" applyFill="1" applyBorder="1" applyAlignment="1">
      <alignment horizontal="center"/>
    </xf>
    <xf numFmtId="164" fontId="5" fillId="9" borderId="59" xfId="0" applyNumberFormat="1" applyFont="1" applyFill="1" applyBorder="1" applyAlignment="1">
      <alignment horizontal="right"/>
    </xf>
    <xf numFmtId="0" fontId="53" fillId="0" borderId="28" xfId="0" applyFont="1" applyBorder="1" applyAlignment="1">
      <alignment horizontal="left" wrapText="1"/>
    </xf>
    <xf numFmtId="0" fontId="54" fillId="0" borderId="108" xfId="0" applyFont="1" applyBorder="1" applyAlignment="1">
      <alignment wrapText="1"/>
    </xf>
    <xf numFmtId="0" fontId="53" fillId="0" borderId="12" xfId="0" applyFont="1" applyBorder="1" applyAlignment="1">
      <alignment horizontal="left"/>
    </xf>
    <xf numFmtId="0" fontId="53" fillId="0" borderId="17" xfId="0" applyFont="1" applyBorder="1" applyAlignment="1">
      <alignment horizontal="left"/>
    </xf>
    <xf numFmtId="0" fontId="53" fillId="0" borderId="17" xfId="0" applyFont="1" applyBorder="1" applyAlignment="1">
      <alignment horizontal="left" wrapText="1"/>
    </xf>
    <xf numFmtId="164" fontId="55" fillId="4" borderId="24" xfId="0" applyNumberFormat="1" applyFont="1" applyFill="1" applyBorder="1"/>
    <xf numFmtId="0" fontId="1" fillId="18" borderId="0" xfId="0" applyFont="1" applyFill="1" applyBorder="1"/>
    <xf numFmtId="0" fontId="5" fillId="9" borderId="0" xfId="0" applyFont="1" applyFill="1" applyBorder="1" applyAlignment="1">
      <alignment horizontal="right"/>
    </xf>
    <xf numFmtId="0" fontId="5" fillId="17" borderId="0" xfId="0" applyFont="1" applyFill="1" applyBorder="1" applyAlignment="1">
      <alignment horizontal="right"/>
    </xf>
    <xf numFmtId="0" fontId="18" fillId="9" borderId="0" xfId="0" applyFont="1" applyFill="1" applyBorder="1" applyAlignment="1"/>
    <xf numFmtId="0" fontId="20" fillId="9" borderId="0" xfId="0" applyFont="1" applyFill="1" applyBorder="1" applyAlignment="1"/>
    <xf numFmtId="0" fontId="1" fillId="17" borderId="0" xfId="0" applyFont="1" applyFill="1" applyBorder="1"/>
    <xf numFmtId="0" fontId="42" fillId="17" borderId="0" xfId="0" applyFont="1" applyFill="1" applyBorder="1"/>
    <xf numFmtId="0" fontId="39" fillId="9" borderId="0" xfId="0" applyFont="1" applyFill="1" applyBorder="1" applyAlignment="1"/>
    <xf numFmtId="164" fontId="5" fillId="9" borderId="53" xfId="0" applyNumberFormat="1" applyFont="1" applyFill="1" applyBorder="1" applyAlignment="1">
      <alignment horizontal="right"/>
    </xf>
    <xf numFmtId="164" fontId="5" fillId="9" borderId="13" xfId="0" applyNumberFormat="1" applyFont="1" applyFill="1" applyBorder="1" applyAlignment="1">
      <alignment horizontal="right"/>
    </xf>
    <xf numFmtId="164" fontId="5" fillId="9" borderId="83" xfId="0" applyNumberFormat="1" applyFont="1" applyFill="1" applyBorder="1" applyAlignment="1">
      <alignment horizontal="right"/>
    </xf>
    <xf numFmtId="164" fontId="1" fillId="9" borderId="54" xfId="0" applyNumberFormat="1" applyFont="1" applyFill="1" applyBorder="1"/>
    <xf numFmtId="164" fontId="1" fillId="9" borderId="13" xfId="0" applyNumberFormat="1" applyFont="1" applyFill="1" applyBorder="1"/>
    <xf numFmtId="164" fontId="5" fillId="9" borderId="26" xfId="0" applyNumberFormat="1" applyFont="1" applyFill="1" applyBorder="1" applyAlignment="1">
      <alignment horizontal="center"/>
    </xf>
    <xf numFmtId="164" fontId="5" fillId="9" borderId="13" xfId="0" applyNumberFormat="1" applyFont="1" applyFill="1" applyBorder="1" applyAlignment="1">
      <alignment horizontal="center"/>
    </xf>
    <xf numFmtId="164" fontId="1" fillId="9" borderId="27" xfId="0" applyNumberFormat="1" applyFont="1" applyFill="1" applyBorder="1" applyAlignment="1">
      <alignment horizontal="center"/>
    </xf>
    <xf numFmtId="164" fontId="5" fillId="9" borderId="27" xfId="0" applyNumberFormat="1" applyFont="1" applyFill="1" applyBorder="1" applyAlignment="1">
      <alignment horizontal="center"/>
    </xf>
    <xf numFmtId="164" fontId="5" fillId="9" borderId="69" xfId="0" applyNumberFormat="1" applyFont="1" applyFill="1" applyBorder="1" applyAlignment="1">
      <alignment horizontal="right"/>
    </xf>
    <xf numFmtId="164" fontId="5" fillId="9" borderId="12" xfId="0" applyNumberFormat="1" applyFont="1" applyFill="1" applyBorder="1" applyAlignment="1">
      <alignment horizontal="right"/>
    </xf>
    <xf numFmtId="164" fontId="1" fillId="9" borderId="28" xfId="0" applyNumberFormat="1" applyFont="1" applyFill="1" applyBorder="1"/>
    <xf numFmtId="164" fontId="1" fillId="9" borderId="18" xfId="0" applyNumberFormat="1" applyFont="1" applyFill="1" applyBorder="1"/>
    <xf numFmtId="0" fontId="0" fillId="9" borderId="18" xfId="0" applyFill="1" applyBorder="1"/>
    <xf numFmtId="0" fontId="18" fillId="17" borderId="0" xfId="0" applyFont="1" applyFill="1" applyBorder="1" applyAlignment="1"/>
    <xf numFmtId="0" fontId="1" fillId="9" borderId="0" xfId="0" applyFont="1" applyFill="1" applyBorder="1" applyAlignment="1">
      <alignment wrapText="1"/>
    </xf>
    <xf numFmtId="0" fontId="0" fillId="17" borderId="0" xfId="0" applyFill="1" applyBorder="1" applyAlignment="1"/>
    <xf numFmtId="0" fontId="5" fillId="9" borderId="0" xfId="0" applyFont="1" applyFill="1" applyBorder="1" applyAlignment="1"/>
    <xf numFmtId="0" fontId="20" fillId="17" borderId="0" xfId="0" applyFont="1" applyFill="1" applyBorder="1" applyAlignment="1"/>
    <xf numFmtId="0" fontId="4" fillId="9" borderId="0" xfId="0" applyFont="1" applyFill="1" applyBorder="1" applyAlignment="1"/>
    <xf numFmtId="164" fontId="5" fillId="9" borderId="69" xfId="0" applyNumberFormat="1" applyFont="1" applyFill="1" applyBorder="1" applyAlignment="1">
      <alignment horizontal="center"/>
    </xf>
    <xf numFmtId="164" fontId="5" fillId="9" borderId="12" xfId="0" applyNumberFormat="1" applyFont="1" applyFill="1" applyBorder="1" applyAlignment="1">
      <alignment horizontal="center"/>
    </xf>
    <xf numFmtId="164" fontId="1" fillId="9" borderId="17" xfId="0" applyNumberFormat="1" applyFont="1" applyFill="1" applyBorder="1" applyAlignment="1">
      <alignment horizontal="center"/>
    </xf>
    <xf numFmtId="164" fontId="1" fillId="9" borderId="17" xfId="0" applyNumberFormat="1" applyFont="1" applyFill="1" applyBorder="1"/>
    <xf numFmtId="164" fontId="57" fillId="16" borderId="36" xfId="0" applyNumberFormat="1" applyFont="1" applyFill="1" applyBorder="1"/>
    <xf numFmtId="0" fontId="26" fillId="17" borderId="0" xfId="0" applyFont="1" applyFill="1" applyBorder="1" applyAlignment="1"/>
    <xf numFmtId="0" fontId="5" fillId="9" borderId="0" xfId="0" applyFont="1" applyFill="1" applyBorder="1" applyAlignment="1">
      <alignment horizontal="left"/>
    </xf>
    <xf numFmtId="0" fontId="5" fillId="17" borderId="0" xfId="0" applyFont="1" applyFill="1" applyBorder="1" applyAlignment="1">
      <alignment horizontal="left"/>
    </xf>
    <xf numFmtId="0" fontId="5" fillId="9" borderId="0" xfId="0" applyFont="1" applyFill="1" applyBorder="1"/>
    <xf numFmtId="164" fontId="1" fillId="9" borderId="69" xfId="0" applyNumberFormat="1" applyFont="1" applyFill="1" applyBorder="1" applyAlignment="1">
      <alignment horizontal="center"/>
    </xf>
    <xf numFmtId="164" fontId="1" fillId="9" borderId="12" xfId="0" applyNumberFormat="1" applyFont="1" applyFill="1" applyBorder="1" applyAlignment="1">
      <alignment horizontal="center"/>
    </xf>
    <xf numFmtId="164" fontId="5" fillId="9" borderId="17" xfId="0" applyNumberFormat="1" applyFont="1" applyFill="1" applyBorder="1" applyAlignment="1">
      <alignment horizontal="center"/>
    </xf>
    <xf numFmtId="0" fontId="13" fillId="9" borderId="0" xfId="0" applyFont="1" applyFill="1"/>
    <xf numFmtId="0" fontId="12" fillId="9" borderId="0" xfId="0" applyFont="1" applyFill="1" applyBorder="1" applyAlignment="1"/>
    <xf numFmtId="0" fontId="28" fillId="9" borderId="0" xfId="0" applyFont="1" applyFill="1" applyBorder="1"/>
    <xf numFmtId="0" fontId="24" fillId="9" borderId="0" xfId="0" applyFont="1" applyFill="1" applyBorder="1" applyAlignment="1"/>
    <xf numFmtId="0" fontId="13" fillId="9" borderId="0" xfId="0" applyFont="1" applyFill="1" applyBorder="1"/>
    <xf numFmtId="0" fontId="5" fillId="17" borderId="0" xfId="0" applyFont="1" applyFill="1" applyBorder="1" applyAlignment="1">
      <alignment horizontal="center"/>
    </xf>
    <xf numFmtId="0" fontId="31" fillId="17" borderId="0" xfId="0" applyFont="1" applyFill="1" applyBorder="1" applyAlignment="1">
      <alignment horizontal="center"/>
    </xf>
    <xf numFmtId="0" fontId="30" fillId="9" borderId="0" xfId="0" applyFont="1" applyFill="1" applyBorder="1"/>
    <xf numFmtId="0" fontId="1" fillId="9" borderId="0" xfId="0" applyFont="1" applyFill="1" applyBorder="1" applyAlignment="1">
      <alignment horizontal="center"/>
    </xf>
    <xf numFmtId="164" fontId="55" fillId="4" borderId="73" xfId="0" applyNumberFormat="1" applyFont="1" applyFill="1" applyBorder="1"/>
    <xf numFmtId="0" fontId="24" fillId="17" borderId="0" xfId="0" applyFont="1" applyFill="1" applyBorder="1" applyAlignment="1"/>
    <xf numFmtId="0" fontId="7" fillId="9" borderId="0" xfId="0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13" fillId="9" borderId="0" xfId="0" applyFont="1" applyFill="1" applyBorder="1" applyAlignment="1"/>
    <xf numFmtId="164" fontId="13" fillId="9" borderId="0" xfId="0" applyNumberFormat="1" applyFont="1" applyFill="1" applyBorder="1" applyAlignment="1">
      <alignment horizontal="center"/>
    </xf>
    <xf numFmtId="0" fontId="38" fillId="17" borderId="0" xfId="0" applyFont="1" applyFill="1" applyBorder="1" applyAlignment="1"/>
    <xf numFmtId="0" fontId="0" fillId="9" borderId="0" xfId="0" applyFill="1" applyBorder="1" applyAlignment="1">
      <alignment horizontal="center"/>
    </xf>
    <xf numFmtId="0" fontId="13" fillId="9" borderId="0" xfId="0" applyFont="1" applyFill="1" applyAlignment="1">
      <alignment wrapText="1"/>
    </xf>
    <xf numFmtId="0" fontId="9" fillId="17" borderId="0" xfId="0" applyFont="1" applyFill="1" applyBorder="1" applyAlignment="1">
      <alignment vertical="center" wrapText="1"/>
    </xf>
    <xf numFmtId="0" fontId="40" fillId="9" borderId="0" xfId="0" applyFont="1" applyFill="1" applyBorder="1" applyAlignment="1">
      <alignment wrapText="1"/>
    </xf>
    <xf numFmtId="0" fontId="24" fillId="17" borderId="0" xfId="0" applyFont="1" applyFill="1" applyBorder="1" applyAlignment="1">
      <alignment horizontal="center"/>
    </xf>
    <xf numFmtId="0" fontId="13" fillId="17" borderId="0" xfId="0" applyFont="1" applyFill="1" applyBorder="1"/>
    <xf numFmtId="0" fontId="30" fillId="17" borderId="0" xfId="0" applyFont="1" applyFill="1" applyBorder="1"/>
    <xf numFmtId="0" fontId="1" fillId="22" borderId="0" xfId="0" applyFont="1" applyFill="1" applyBorder="1"/>
    <xf numFmtId="0" fontId="8" fillId="9" borderId="0" xfId="0" applyFont="1" applyFill="1" applyBorder="1" applyAlignment="1"/>
    <xf numFmtId="0" fontId="41" fillId="17" borderId="0" xfId="0" applyFont="1" applyFill="1" applyBorder="1" applyAlignment="1">
      <alignment horizontal="center"/>
    </xf>
    <xf numFmtId="0" fontId="7" fillId="9" borderId="0" xfId="0" applyFont="1" applyFill="1" applyBorder="1"/>
    <xf numFmtId="0" fontId="58" fillId="0" borderId="0" xfId="0" applyFont="1" applyAlignment="1"/>
    <xf numFmtId="0" fontId="56" fillId="23" borderId="0" xfId="0" applyFont="1" applyFill="1"/>
    <xf numFmtId="0" fontId="0" fillId="23" borderId="0" xfId="0" applyFill="1"/>
    <xf numFmtId="164" fontId="57" fillId="21" borderId="36" xfId="0" applyNumberFormat="1" applyFont="1" applyFill="1" applyBorder="1"/>
    <xf numFmtId="164" fontId="1" fillId="24" borderId="4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1.st/" TargetMode="External"/><Relationship Id="rId1" Type="http://schemas.openxmlformats.org/officeDocument/2006/relationships/hyperlink" Target="http://1.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M88"/>
  <sheetViews>
    <sheetView topLeftCell="A25" workbookViewId="0">
      <selection activeCell="F47" sqref="F47"/>
    </sheetView>
  </sheetViews>
  <sheetFormatPr defaultColWidth="12.5546875" defaultRowHeight="15.75" customHeight="1"/>
  <cols>
    <col min="2" max="2" width="38.88671875" customWidth="1"/>
    <col min="3" max="3" width="28.6640625" bestFit="1" customWidth="1"/>
    <col min="4" max="4" width="24.33203125" bestFit="1" customWidth="1"/>
    <col min="5" max="5" width="14.109375" customWidth="1"/>
    <col min="6" max="6" width="37.6640625" customWidth="1"/>
    <col min="7" max="7" width="7.6640625" customWidth="1"/>
    <col min="8" max="8" width="5.5546875" customWidth="1"/>
    <col min="9" max="9" width="2.33203125" customWidth="1"/>
  </cols>
  <sheetData>
    <row r="2" spans="1:11" ht="22.8">
      <c r="A2" s="237" t="s">
        <v>0</v>
      </c>
      <c r="B2" s="217"/>
      <c r="C2" s="217"/>
      <c r="D2" s="217"/>
      <c r="E2" s="217"/>
      <c r="J2" s="216" t="s">
        <v>24</v>
      </c>
      <c r="K2" s="217"/>
    </row>
    <row r="4" spans="1:11" ht="13.8" thickTop="1">
      <c r="B4" s="2" t="s">
        <v>1</v>
      </c>
      <c r="C4" s="3" t="s">
        <v>25</v>
      </c>
      <c r="D4" s="3" t="s">
        <v>26</v>
      </c>
      <c r="E4" s="3" t="s">
        <v>27</v>
      </c>
      <c r="F4" s="4" t="s">
        <v>2</v>
      </c>
    </row>
    <row r="5" spans="1:11" ht="13.8" thickBot="1">
      <c r="B5" s="5" t="s">
        <v>3</v>
      </c>
      <c r="C5" s="39">
        <v>23</v>
      </c>
      <c r="D5" s="6">
        <v>24</v>
      </c>
      <c r="E5" s="6">
        <v>22</v>
      </c>
      <c r="F5" s="7">
        <f>C5+D5+E5</f>
        <v>69</v>
      </c>
      <c r="G5" s="8"/>
    </row>
    <row r="6" spans="1:11" ht="29.25" customHeight="1" thickTop="1">
      <c r="D6" s="167"/>
      <c r="E6" s="167"/>
    </row>
    <row r="7" spans="1:11" ht="22.8">
      <c r="B7" s="40"/>
      <c r="C7" s="1"/>
      <c r="E7" s="8"/>
      <c r="G7" s="92"/>
    </row>
    <row r="8" spans="1:11" ht="23.4" thickBot="1">
      <c r="B8" s="238" t="s">
        <v>28</v>
      </c>
      <c r="C8" s="217"/>
      <c r="E8" s="8"/>
      <c r="F8" s="113"/>
      <c r="G8" s="172"/>
      <c r="H8" s="173"/>
      <c r="I8" s="173"/>
      <c r="J8" s="173"/>
      <c r="K8" s="173"/>
    </row>
    <row r="9" spans="1:11" ht="13.2">
      <c r="B9" s="9" t="s">
        <v>4</v>
      </c>
      <c r="C9" s="10" t="s">
        <v>5</v>
      </c>
      <c r="D9" s="41" t="s">
        <v>6</v>
      </c>
      <c r="E9" s="11" t="s">
        <v>7</v>
      </c>
      <c r="G9" s="185"/>
      <c r="H9" s="185"/>
      <c r="I9" s="185"/>
      <c r="J9" s="185"/>
      <c r="K9" s="185"/>
    </row>
    <row r="10" spans="1:11" ht="56.25" customHeight="1">
      <c r="B10" s="42" t="s">
        <v>29</v>
      </c>
      <c r="C10" s="43" t="s">
        <v>30</v>
      </c>
      <c r="D10" s="278">
        <v>57</v>
      </c>
      <c r="E10" s="13">
        <v>69</v>
      </c>
      <c r="F10" s="201"/>
      <c r="G10" s="174"/>
      <c r="H10" s="174"/>
      <c r="I10" s="175"/>
      <c r="J10" s="174"/>
      <c r="K10" s="176"/>
    </row>
    <row r="11" spans="1:11" ht="13.8">
      <c r="B11" s="44" t="s">
        <v>31</v>
      </c>
      <c r="C11" s="45" t="s">
        <v>30</v>
      </c>
      <c r="D11" s="208">
        <v>57</v>
      </c>
      <c r="E11" s="13">
        <v>69</v>
      </c>
      <c r="G11" s="174"/>
      <c r="H11" s="174"/>
      <c r="I11" s="175"/>
      <c r="J11" s="174"/>
      <c r="K11" s="176"/>
    </row>
    <row r="12" spans="1:11" ht="13.2">
      <c r="B12" s="44" t="s">
        <v>32</v>
      </c>
      <c r="C12" s="45" t="s">
        <v>30</v>
      </c>
      <c r="D12" s="208">
        <v>24</v>
      </c>
      <c r="E12" s="13">
        <v>69</v>
      </c>
      <c r="G12" s="174"/>
      <c r="H12" s="174"/>
      <c r="I12" s="175"/>
      <c r="J12" s="174"/>
      <c r="K12" s="174"/>
    </row>
    <row r="13" spans="1:11" ht="13.2">
      <c r="B13" s="44" t="s">
        <v>33</v>
      </c>
      <c r="C13" s="45" t="s">
        <v>30</v>
      </c>
      <c r="D13" s="208">
        <v>24</v>
      </c>
      <c r="E13" s="13">
        <v>69</v>
      </c>
      <c r="G13" s="174"/>
      <c r="H13" s="174"/>
      <c r="I13" s="175"/>
      <c r="J13" s="174"/>
      <c r="K13" s="174"/>
    </row>
    <row r="14" spans="1:11" ht="13.2">
      <c r="B14" s="44" t="s">
        <v>35</v>
      </c>
      <c r="C14" s="45" t="s">
        <v>30</v>
      </c>
      <c r="D14" s="208">
        <v>37</v>
      </c>
      <c r="E14" s="13">
        <v>69</v>
      </c>
      <c r="G14" s="174"/>
      <c r="H14" s="174"/>
      <c r="I14" s="177"/>
      <c r="J14" s="174"/>
      <c r="K14" s="174"/>
    </row>
    <row r="15" spans="1:11" ht="13.2">
      <c r="B15" s="44" t="s">
        <v>36</v>
      </c>
      <c r="C15" s="45" t="s">
        <v>37</v>
      </c>
      <c r="D15" s="208">
        <v>15</v>
      </c>
      <c r="E15" s="13">
        <v>69</v>
      </c>
      <c r="G15" s="174"/>
      <c r="H15" s="174"/>
      <c r="I15" s="177"/>
      <c r="J15" s="174"/>
      <c r="K15" s="174"/>
    </row>
    <row r="16" spans="1:11" ht="13.2">
      <c r="B16" s="44" t="s">
        <v>38</v>
      </c>
      <c r="C16" s="45" t="s">
        <v>37</v>
      </c>
      <c r="D16" s="208">
        <v>15</v>
      </c>
      <c r="E16" s="13">
        <v>69</v>
      </c>
      <c r="G16" s="174"/>
      <c r="H16" s="174"/>
      <c r="I16" s="177"/>
      <c r="J16" s="174"/>
      <c r="K16" s="174"/>
    </row>
    <row r="17" spans="2:11" ht="13.2">
      <c r="B17" s="44" t="s">
        <v>39</v>
      </c>
      <c r="C17" s="45" t="s">
        <v>37</v>
      </c>
      <c r="D17" s="208">
        <v>15</v>
      </c>
      <c r="E17" s="13">
        <v>69</v>
      </c>
      <c r="G17" s="174"/>
      <c r="H17" s="174"/>
      <c r="I17" s="177"/>
      <c r="J17" s="174"/>
      <c r="K17" s="174"/>
    </row>
    <row r="18" spans="2:11" ht="13.2">
      <c r="B18" s="44" t="s">
        <v>40</v>
      </c>
      <c r="C18" s="45" t="s">
        <v>30</v>
      </c>
      <c r="D18" s="279">
        <v>99</v>
      </c>
      <c r="E18" s="13">
        <v>69</v>
      </c>
      <c r="G18" s="174"/>
      <c r="H18" s="174"/>
      <c r="I18" s="177"/>
      <c r="J18" s="174"/>
      <c r="K18" s="174"/>
    </row>
    <row r="19" spans="2:11" ht="13.2">
      <c r="B19" s="44" t="s">
        <v>41</v>
      </c>
      <c r="C19" s="45" t="s">
        <v>30</v>
      </c>
      <c r="D19" s="279">
        <v>21</v>
      </c>
      <c r="E19" s="13">
        <v>69</v>
      </c>
      <c r="G19" s="174"/>
      <c r="H19" s="174"/>
      <c r="I19" s="177"/>
      <c r="J19" s="174"/>
      <c r="K19" s="174"/>
    </row>
    <row r="20" spans="2:11" ht="13.2">
      <c r="B20" s="44"/>
      <c r="C20" s="45"/>
      <c r="D20" s="279"/>
      <c r="E20" s="13"/>
      <c r="G20" s="173"/>
      <c r="H20" s="173"/>
      <c r="I20" s="186"/>
      <c r="J20" s="174"/>
      <c r="K20" s="173"/>
    </row>
    <row r="21" spans="2:11" ht="13.2">
      <c r="B21" s="18"/>
      <c r="C21" s="47"/>
      <c r="D21" s="48"/>
      <c r="E21" s="20"/>
      <c r="G21" s="173"/>
      <c r="H21" s="173"/>
      <c r="I21" s="186"/>
      <c r="J21" s="178"/>
      <c r="K21" s="173"/>
    </row>
    <row r="22" spans="2:11" ht="13.2">
      <c r="C22" s="15" t="s">
        <v>15</v>
      </c>
      <c r="D22" s="21">
        <f>SUM(D10:D21)</f>
        <v>364</v>
      </c>
      <c r="G22" s="173"/>
      <c r="H22" s="173"/>
      <c r="I22" s="186"/>
      <c r="J22" s="173"/>
      <c r="K22" s="173"/>
    </row>
    <row r="23" spans="2:11" ht="13.2">
      <c r="C23" s="17" t="s">
        <v>16</v>
      </c>
      <c r="D23" s="22">
        <f>D10*E10+D11*E11+D12*E12+D13*E13+D14*E14+D15*E15+D16*E16+D17*E17+D18*E18+D19*E19+D20*E20+D21*E21</f>
        <v>25116</v>
      </c>
      <c r="E23" s="1"/>
    </row>
    <row r="27" spans="2:11" ht="23.4" thickBot="1">
      <c r="B27" s="238" t="s">
        <v>17</v>
      </c>
      <c r="C27" s="217"/>
      <c r="F27" s="1"/>
      <c r="H27" s="49"/>
    </row>
    <row r="28" spans="2:11" ht="16.2" thickTop="1" thickBot="1">
      <c r="B28" s="218" t="s">
        <v>18</v>
      </c>
      <c r="C28" s="219"/>
      <c r="D28" s="50" t="s">
        <v>6</v>
      </c>
      <c r="E28" s="50" t="s">
        <v>19</v>
      </c>
      <c r="F28" s="51" t="s">
        <v>20</v>
      </c>
      <c r="H28" s="52"/>
    </row>
    <row r="29" spans="2:11" ht="13.8">
      <c r="B29" s="233" t="s">
        <v>42</v>
      </c>
      <c r="C29" s="234"/>
      <c r="D29" s="280">
        <v>17</v>
      </c>
      <c r="E29" s="53">
        <v>6</v>
      </c>
      <c r="F29" s="21">
        <f>IF(E29*D29=0,"",E29*D29)</f>
        <v>102</v>
      </c>
    </row>
    <row r="30" spans="2:11" ht="13.2">
      <c r="B30" s="223" t="s">
        <v>43</v>
      </c>
      <c r="C30" s="224"/>
      <c r="D30" s="134">
        <v>150</v>
      </c>
      <c r="E30" s="135">
        <v>6</v>
      </c>
      <c r="F30" s="28">
        <f t="shared" ref="F30:F37" si="0">IF(E30*D30=0,"",E30*D30)</f>
        <v>900</v>
      </c>
    </row>
    <row r="31" spans="2:11" ht="14.4">
      <c r="B31" s="235" t="s">
        <v>44</v>
      </c>
      <c r="C31" s="236"/>
      <c r="D31" s="134">
        <v>239</v>
      </c>
      <c r="E31" s="135">
        <v>6</v>
      </c>
      <c r="F31" s="28">
        <f t="shared" si="0"/>
        <v>1434</v>
      </c>
    </row>
    <row r="32" spans="2:11" ht="15" customHeight="1">
      <c r="B32" s="235" t="s">
        <v>45</v>
      </c>
      <c r="C32" s="236"/>
      <c r="D32" s="134">
        <v>469</v>
      </c>
      <c r="E32" s="135">
        <v>3</v>
      </c>
      <c r="F32" s="28">
        <f t="shared" si="0"/>
        <v>1407</v>
      </c>
    </row>
    <row r="33" spans="2:7" ht="13.2">
      <c r="B33" s="223"/>
      <c r="C33" s="224"/>
      <c r="D33" s="134"/>
      <c r="E33" s="135"/>
      <c r="F33" s="28" t="str">
        <f t="shared" si="0"/>
        <v/>
      </c>
    </row>
    <row r="34" spans="2:7" ht="13.2">
      <c r="B34" s="223"/>
      <c r="C34" s="224"/>
      <c r="D34" s="134"/>
      <c r="E34" s="135"/>
      <c r="F34" s="28" t="str">
        <f t="shared" si="0"/>
        <v/>
      </c>
    </row>
    <row r="35" spans="2:7" ht="13.2">
      <c r="B35" s="223"/>
      <c r="C35" s="224"/>
      <c r="D35" s="30"/>
      <c r="E35" s="27"/>
      <c r="F35" s="29" t="str">
        <f t="shared" si="0"/>
        <v/>
      </c>
    </row>
    <row r="36" spans="2:7" ht="13.2">
      <c r="B36" s="223"/>
      <c r="C36" s="224"/>
      <c r="D36" s="30"/>
      <c r="E36" s="27"/>
      <c r="F36" s="29" t="str">
        <f t="shared" si="0"/>
        <v/>
      </c>
    </row>
    <row r="37" spans="2:7" ht="13.8" thickBot="1">
      <c r="B37" s="225"/>
      <c r="C37" s="226"/>
      <c r="D37" s="55"/>
      <c r="E37" s="46"/>
      <c r="F37" s="31" t="str">
        <f t="shared" si="0"/>
        <v/>
      </c>
    </row>
    <row r="38" spans="2:7" ht="14.4" thickTop="1" thickBot="1">
      <c r="E38" s="32"/>
      <c r="F38" s="33"/>
    </row>
    <row r="39" spans="2:7" ht="13.2">
      <c r="E39" s="34" t="s">
        <v>21</v>
      </c>
      <c r="F39" s="35">
        <f>SUM(F29:F37)</f>
        <v>3843</v>
      </c>
    </row>
    <row r="40" spans="2:7" ht="13.2">
      <c r="E40" s="34" t="s">
        <v>22</v>
      </c>
      <c r="F40" s="35">
        <f>F39/F5</f>
        <v>55.695652173913047</v>
      </c>
    </row>
    <row r="44" spans="2:7" ht="15" customHeight="1"/>
    <row r="46" spans="2:7" ht="13.2">
      <c r="B46" s="227" t="s">
        <v>46</v>
      </c>
      <c r="C46" s="228"/>
      <c r="D46" s="228"/>
      <c r="E46" s="229"/>
      <c r="F46" s="169">
        <f>D23+J22+F39</f>
        <v>28959</v>
      </c>
    </row>
    <row r="47" spans="2:7" ht="13.2">
      <c r="B47" s="231" t="s">
        <v>23</v>
      </c>
      <c r="C47" s="228"/>
      <c r="D47" s="228"/>
      <c r="E47" s="232"/>
      <c r="F47" s="319" t="s">
        <v>210</v>
      </c>
      <c r="G47" s="277"/>
    </row>
    <row r="49" spans="1:13" ht="13.2">
      <c r="B49" s="230"/>
      <c r="C49" s="217"/>
      <c r="D49" s="217"/>
      <c r="E49" s="217"/>
      <c r="F49" s="217"/>
      <c r="G49" s="217"/>
      <c r="H49" s="217"/>
    </row>
    <row r="50" spans="1:13" ht="13.2">
      <c r="A50" s="168"/>
      <c r="B50" s="257"/>
      <c r="C50" s="258"/>
      <c r="D50" s="258"/>
      <c r="E50" s="258"/>
      <c r="F50" s="259"/>
      <c r="G50" s="258"/>
      <c r="H50" s="258"/>
      <c r="I50" s="258"/>
      <c r="J50" s="260"/>
      <c r="K50" s="260"/>
      <c r="L50" s="260"/>
    </row>
    <row r="51" spans="1:13" ht="15.75" customHeight="1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</row>
    <row r="52" spans="1:13" ht="15.75" customHeight="1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</row>
    <row r="53" spans="1:13" ht="13.2">
      <c r="B53" s="261"/>
      <c r="C53" s="262"/>
      <c r="D53" s="262"/>
      <c r="E53" s="262"/>
      <c r="F53" s="260"/>
      <c r="G53" s="260"/>
      <c r="H53" s="260"/>
      <c r="I53" s="260"/>
      <c r="J53" s="260"/>
      <c r="K53" s="260"/>
      <c r="L53" s="260"/>
    </row>
    <row r="54" spans="1:13" ht="13.2">
      <c r="B54" s="263"/>
      <c r="C54" s="260"/>
      <c r="D54" s="260"/>
      <c r="E54" s="260"/>
      <c r="F54" s="260"/>
      <c r="G54" s="260"/>
      <c r="H54" s="260"/>
      <c r="I54" s="260"/>
      <c r="J54" s="260"/>
      <c r="K54" s="260"/>
      <c r="L54" s="260"/>
    </row>
    <row r="55" spans="1:13" ht="13.2">
      <c r="B55" s="264"/>
      <c r="C55" s="265"/>
      <c r="D55" s="266"/>
      <c r="E55" s="266"/>
      <c r="F55" s="267"/>
      <c r="G55" s="268"/>
      <c r="H55" s="260"/>
      <c r="I55" s="260"/>
      <c r="J55" s="260"/>
      <c r="K55" s="260"/>
      <c r="L55" s="260"/>
    </row>
    <row r="56" spans="1:13" ht="13.2">
      <c r="B56" s="269"/>
      <c r="C56" s="265"/>
      <c r="D56" s="260"/>
      <c r="E56" s="258"/>
      <c r="F56" s="270"/>
      <c r="G56" s="258"/>
      <c r="H56" s="260"/>
      <c r="I56" s="260"/>
      <c r="J56" s="260"/>
      <c r="K56" s="260"/>
      <c r="L56" s="260"/>
    </row>
    <row r="57" spans="1:13" ht="13.2">
      <c r="B57" s="271"/>
      <c r="C57" s="265"/>
      <c r="D57" s="260"/>
      <c r="E57" s="258"/>
      <c r="F57" s="270"/>
      <c r="G57" s="258"/>
      <c r="H57" s="260"/>
      <c r="I57" s="260"/>
      <c r="J57" s="260"/>
      <c r="K57" s="260"/>
      <c r="L57" s="260"/>
    </row>
    <row r="58" spans="1:13" ht="16.5" customHeight="1">
      <c r="B58" s="271"/>
      <c r="C58" s="265"/>
      <c r="D58" s="260"/>
      <c r="E58" s="258"/>
      <c r="F58" s="270"/>
      <c r="G58" s="258"/>
      <c r="H58" s="260"/>
      <c r="I58" s="260"/>
      <c r="J58" s="260"/>
      <c r="K58" s="260"/>
      <c r="L58" s="260"/>
    </row>
    <row r="59" spans="1:13" ht="26.25" customHeight="1">
      <c r="B59" s="271"/>
      <c r="C59" s="265"/>
      <c r="D59" s="260"/>
      <c r="E59" s="258"/>
      <c r="F59" s="270"/>
      <c r="G59" s="258"/>
      <c r="H59" s="272"/>
      <c r="I59" s="260"/>
      <c r="J59" s="260"/>
      <c r="K59" s="260"/>
      <c r="L59" s="260"/>
    </row>
    <row r="60" spans="1:13" ht="16.5" customHeight="1">
      <c r="B60" s="271"/>
      <c r="C60" s="265"/>
      <c r="D60" s="260"/>
      <c r="E60" s="258"/>
      <c r="F60" s="270"/>
      <c r="G60" s="258"/>
      <c r="H60" s="260"/>
      <c r="I60" s="273"/>
      <c r="J60" s="273"/>
      <c r="K60" s="273"/>
      <c r="L60" s="273"/>
      <c r="M60" s="37"/>
    </row>
    <row r="61" spans="1:13" ht="13.2">
      <c r="B61" s="271"/>
      <c r="C61" s="265"/>
      <c r="D61" s="260"/>
      <c r="E61" s="258"/>
      <c r="F61" s="270"/>
      <c r="G61" s="258"/>
      <c r="H61" s="260"/>
      <c r="I61" s="260"/>
      <c r="J61" s="260"/>
      <c r="K61" s="260"/>
      <c r="L61" s="260"/>
    </row>
    <row r="62" spans="1:13" ht="13.2">
      <c r="B62" s="271"/>
      <c r="C62" s="265"/>
      <c r="D62" s="260"/>
      <c r="E62" s="258"/>
      <c r="F62" s="270"/>
      <c r="G62" s="258"/>
      <c r="H62" s="260"/>
      <c r="I62" s="260"/>
      <c r="J62" s="260"/>
      <c r="K62" s="260"/>
      <c r="L62" s="260"/>
    </row>
    <row r="63" spans="1:13" ht="13.2">
      <c r="B63" s="271"/>
      <c r="C63" s="265"/>
      <c r="D63" s="260"/>
      <c r="E63" s="258"/>
      <c r="F63" s="270"/>
      <c r="G63" s="258"/>
      <c r="H63" s="260"/>
      <c r="I63" s="260"/>
      <c r="J63" s="260"/>
      <c r="K63" s="260"/>
      <c r="L63" s="260"/>
    </row>
    <row r="64" spans="1:13" ht="13.2">
      <c r="B64" s="271"/>
      <c r="C64" s="265"/>
      <c r="D64" s="260"/>
      <c r="E64" s="258"/>
      <c r="F64" s="270"/>
      <c r="G64" s="258"/>
      <c r="H64" s="260"/>
      <c r="I64" s="260"/>
      <c r="J64" s="260"/>
      <c r="K64" s="260"/>
      <c r="L64" s="260"/>
    </row>
    <row r="65" spans="2:12" ht="13.2">
      <c r="B65" s="271"/>
      <c r="C65" s="265"/>
      <c r="D65" s="260"/>
      <c r="E65" s="258"/>
      <c r="F65" s="270"/>
      <c r="G65" s="258"/>
      <c r="H65" s="260"/>
      <c r="I65" s="260"/>
      <c r="J65" s="260"/>
      <c r="K65" s="260"/>
      <c r="L65" s="260"/>
    </row>
    <row r="66" spans="2:12" ht="13.2">
      <c r="B66" s="271"/>
      <c r="C66" s="265"/>
      <c r="D66" s="258"/>
      <c r="E66" s="258"/>
      <c r="F66" s="270"/>
      <c r="G66" s="258"/>
      <c r="H66" s="260"/>
      <c r="I66" s="260"/>
      <c r="J66" s="260"/>
      <c r="K66" s="260"/>
      <c r="L66" s="260"/>
    </row>
    <row r="67" spans="2:12" ht="13.2">
      <c r="B67" s="260"/>
      <c r="C67" s="260"/>
      <c r="D67" s="260"/>
      <c r="E67" s="274"/>
      <c r="F67" s="275"/>
      <c r="G67" s="260"/>
      <c r="H67" s="260"/>
      <c r="I67" s="260"/>
      <c r="J67" s="260"/>
      <c r="K67" s="260"/>
      <c r="L67" s="260"/>
    </row>
    <row r="68" spans="2:12" ht="15.75" customHeight="1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</row>
    <row r="69" spans="2:12" ht="13.2">
      <c r="B69" s="263"/>
      <c r="C69" s="260"/>
      <c r="D69" s="260"/>
      <c r="E69" s="260"/>
      <c r="F69" s="260"/>
      <c r="G69" s="260"/>
      <c r="H69" s="260"/>
      <c r="I69" s="260"/>
      <c r="J69" s="260"/>
      <c r="K69" s="260"/>
      <c r="L69" s="260"/>
    </row>
    <row r="70" spans="2:12" ht="13.2">
      <c r="B70" s="264"/>
      <c r="C70" s="265"/>
      <c r="D70" s="266"/>
      <c r="E70" s="266"/>
      <c r="F70" s="267"/>
      <c r="G70" s="268"/>
      <c r="H70" s="260"/>
      <c r="I70" s="260"/>
      <c r="J70" s="260"/>
      <c r="K70" s="260"/>
      <c r="L70" s="260"/>
    </row>
    <row r="71" spans="2:12" ht="13.2">
      <c r="B71" s="269"/>
      <c r="C71" s="265"/>
      <c r="D71" s="258"/>
      <c r="E71" s="258"/>
      <c r="F71" s="270"/>
      <c r="G71" s="258"/>
      <c r="H71" s="260"/>
      <c r="I71" s="260"/>
      <c r="J71" s="260"/>
      <c r="K71" s="260"/>
      <c r="L71" s="260"/>
    </row>
    <row r="72" spans="2:12" ht="13.2">
      <c r="B72" s="271"/>
      <c r="C72" s="265"/>
      <c r="D72" s="260"/>
      <c r="E72" s="258"/>
      <c r="F72" s="270"/>
      <c r="G72" s="258"/>
      <c r="H72" s="260"/>
      <c r="I72" s="260"/>
      <c r="J72" s="260"/>
      <c r="K72" s="260"/>
      <c r="L72" s="260"/>
    </row>
    <row r="73" spans="2:12" ht="13.2">
      <c r="B73" s="271"/>
      <c r="C73" s="265"/>
      <c r="D73" s="260"/>
      <c r="E73" s="258"/>
      <c r="F73" s="270"/>
      <c r="G73" s="258"/>
      <c r="H73" s="260"/>
      <c r="I73" s="260"/>
      <c r="J73" s="260"/>
      <c r="K73" s="260"/>
      <c r="L73" s="260"/>
    </row>
    <row r="74" spans="2:12" ht="13.2">
      <c r="B74" s="271"/>
      <c r="C74" s="265"/>
      <c r="D74" s="260"/>
      <c r="E74" s="258"/>
      <c r="F74" s="270"/>
      <c r="G74" s="258"/>
      <c r="H74" s="260"/>
      <c r="I74" s="260"/>
      <c r="J74" s="260"/>
      <c r="K74" s="260"/>
      <c r="L74" s="260"/>
    </row>
    <row r="75" spans="2:12" ht="13.2">
      <c r="B75" s="271"/>
      <c r="C75" s="265"/>
      <c r="D75" s="260"/>
      <c r="E75" s="258"/>
      <c r="F75" s="270"/>
      <c r="G75" s="258"/>
      <c r="H75" s="260"/>
      <c r="I75" s="260"/>
      <c r="J75" s="260"/>
      <c r="K75" s="260"/>
      <c r="L75" s="260"/>
    </row>
    <row r="76" spans="2:12" ht="13.2">
      <c r="B76" s="271"/>
      <c r="C76" s="265"/>
      <c r="D76" s="260"/>
      <c r="E76" s="258"/>
      <c r="F76" s="270"/>
      <c r="G76" s="258"/>
      <c r="H76" s="260"/>
      <c r="I76" s="260"/>
      <c r="J76" s="260"/>
      <c r="K76" s="260"/>
      <c r="L76" s="260"/>
    </row>
    <row r="77" spans="2:12" ht="13.2">
      <c r="B77" s="276"/>
      <c r="C77" s="265"/>
      <c r="D77" s="260"/>
      <c r="E77" s="258"/>
      <c r="F77" s="270"/>
      <c r="G77" s="258"/>
      <c r="H77" s="260"/>
      <c r="I77" s="260"/>
      <c r="J77" s="260"/>
      <c r="K77" s="260"/>
      <c r="L77" s="260"/>
    </row>
    <row r="78" spans="2:12" ht="13.2">
      <c r="B78" s="271"/>
      <c r="C78" s="265"/>
      <c r="D78" s="260"/>
      <c r="E78" s="258"/>
      <c r="F78" s="270"/>
      <c r="G78" s="258"/>
      <c r="H78" s="260"/>
      <c r="I78" s="260"/>
      <c r="J78" s="260"/>
      <c r="K78" s="260"/>
      <c r="L78" s="260"/>
    </row>
    <row r="79" spans="2:12" ht="13.2">
      <c r="B79" s="271"/>
      <c r="C79" s="265"/>
      <c r="D79" s="260"/>
      <c r="E79" s="258"/>
      <c r="F79" s="270"/>
      <c r="G79" s="258"/>
      <c r="H79" s="260"/>
      <c r="I79" s="260"/>
      <c r="J79" s="260"/>
      <c r="K79" s="260"/>
      <c r="L79" s="260"/>
    </row>
    <row r="80" spans="2:12" ht="13.2">
      <c r="B80" s="271"/>
      <c r="C80" s="265"/>
      <c r="D80" s="260"/>
      <c r="E80" s="258"/>
      <c r="F80" s="270"/>
      <c r="G80" s="258"/>
      <c r="H80" s="260"/>
      <c r="I80" s="260"/>
      <c r="J80" s="260"/>
      <c r="K80" s="260"/>
      <c r="L80" s="260"/>
    </row>
    <row r="81" spans="2:12" ht="13.2">
      <c r="B81" s="271"/>
      <c r="C81" s="265"/>
      <c r="D81" s="258"/>
      <c r="E81" s="258"/>
      <c r="F81" s="270"/>
      <c r="G81" s="258"/>
      <c r="H81" s="260"/>
      <c r="I81" s="260"/>
      <c r="J81" s="260"/>
      <c r="K81" s="260"/>
      <c r="L81" s="260"/>
    </row>
    <row r="82" spans="2:12" ht="13.2">
      <c r="B82" s="260"/>
      <c r="C82" s="260"/>
      <c r="D82" s="260"/>
      <c r="E82" s="274"/>
      <c r="F82" s="275"/>
      <c r="G82" s="260"/>
      <c r="H82" s="260"/>
      <c r="I82" s="260"/>
      <c r="J82" s="260"/>
      <c r="K82" s="260"/>
      <c r="L82" s="260"/>
    </row>
    <row r="83" spans="2:12" ht="15.75" customHeight="1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</row>
    <row r="84" spans="2:12" ht="15.75" customHeight="1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</row>
    <row r="85" spans="2:12" ht="15.75" customHeight="1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</row>
    <row r="86" spans="2:12" ht="15.75" customHeight="1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</row>
    <row r="87" spans="2:12" ht="15.75" customHeight="1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</row>
    <row r="88" spans="2:12" ht="15.75" customHeight="1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</row>
  </sheetData>
  <mergeCells count="42">
    <mergeCell ref="A2:E2"/>
    <mergeCell ref="J2:K2"/>
    <mergeCell ref="B8:C8"/>
    <mergeCell ref="B27:C27"/>
    <mergeCell ref="B28:C28"/>
    <mergeCell ref="B29:C29"/>
    <mergeCell ref="B30:C30"/>
    <mergeCell ref="B33:C33"/>
    <mergeCell ref="B34:C34"/>
    <mergeCell ref="B35:C35"/>
    <mergeCell ref="B31:C31"/>
    <mergeCell ref="B32:C32"/>
    <mergeCell ref="B36:C36"/>
    <mergeCell ref="B37:C37"/>
    <mergeCell ref="B46:E46"/>
    <mergeCell ref="B49:H49"/>
    <mergeCell ref="B47:E47"/>
    <mergeCell ref="B53:E53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76:C7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N96"/>
  <sheetViews>
    <sheetView topLeftCell="A34" workbookViewId="0">
      <selection activeCell="G62" sqref="G62"/>
    </sheetView>
  </sheetViews>
  <sheetFormatPr defaultColWidth="12.5546875" defaultRowHeight="15.75" customHeight="1"/>
  <cols>
    <col min="2" max="2" width="29.5546875" customWidth="1"/>
    <col min="3" max="3" width="24.33203125" bestFit="1" customWidth="1"/>
    <col min="4" max="4" width="21.5546875" customWidth="1"/>
    <col min="6" max="6" width="12.6640625" customWidth="1"/>
    <col min="7" max="7" width="16.6640625" bestFit="1" customWidth="1"/>
    <col min="8" max="8" width="7.109375" customWidth="1"/>
  </cols>
  <sheetData>
    <row r="2" spans="1:13" ht="22.8">
      <c r="A2" s="216" t="s">
        <v>0</v>
      </c>
      <c r="B2" s="217"/>
      <c r="C2" s="217"/>
      <c r="D2" s="217"/>
      <c r="E2" s="217"/>
      <c r="K2" s="216" t="s">
        <v>47</v>
      </c>
      <c r="L2" s="217"/>
    </row>
    <row r="4" spans="1:13" ht="13.2">
      <c r="B4" s="2" t="s">
        <v>1</v>
      </c>
      <c r="C4" s="3" t="s">
        <v>48</v>
      </c>
      <c r="D4" s="3" t="s">
        <v>49</v>
      </c>
      <c r="E4" s="3" t="s">
        <v>50</v>
      </c>
      <c r="F4" s="57"/>
      <c r="G4" s="4" t="s">
        <v>2</v>
      </c>
    </row>
    <row r="5" spans="1:13" ht="13.2">
      <c r="B5" s="5" t="s">
        <v>3</v>
      </c>
      <c r="C5" s="6">
        <v>17</v>
      </c>
      <c r="D5" s="6">
        <v>17</v>
      </c>
      <c r="E5" s="6">
        <v>19</v>
      </c>
      <c r="F5" s="58"/>
      <c r="G5" s="7">
        <f>C5+D5+E5</f>
        <v>53</v>
      </c>
      <c r="H5" s="167"/>
    </row>
    <row r="6" spans="1:13" ht="24" customHeight="1">
      <c r="C6" s="167"/>
    </row>
    <row r="7" spans="1:13" ht="22.8">
      <c r="B7" s="40"/>
      <c r="C7" s="92"/>
      <c r="E7" s="8"/>
      <c r="H7" s="40"/>
      <c r="I7" s="92"/>
    </row>
    <row r="8" spans="1:13" ht="22.8">
      <c r="B8" s="238" t="s">
        <v>28</v>
      </c>
      <c r="C8" s="217"/>
      <c r="E8" s="8"/>
      <c r="H8" s="172"/>
      <c r="I8" s="173"/>
      <c r="J8" s="173"/>
      <c r="K8" s="173"/>
      <c r="L8" s="173"/>
      <c r="M8" s="173"/>
    </row>
    <row r="9" spans="1:13" ht="13.2">
      <c r="B9" s="195" t="s">
        <v>4</v>
      </c>
      <c r="C9" s="10" t="s">
        <v>5</v>
      </c>
      <c r="D9" s="41" t="s">
        <v>6</v>
      </c>
      <c r="E9" s="11" t="s">
        <v>7</v>
      </c>
      <c r="H9" s="185"/>
      <c r="I9" s="185"/>
      <c r="J9" s="185"/>
      <c r="K9" s="185"/>
      <c r="L9" s="185"/>
      <c r="M9" s="173"/>
    </row>
    <row r="10" spans="1:13" ht="13.2">
      <c r="B10" s="78" t="s">
        <v>51</v>
      </c>
      <c r="C10" s="193" t="s">
        <v>12</v>
      </c>
      <c r="D10" s="278">
        <v>43</v>
      </c>
      <c r="E10" s="13">
        <v>53</v>
      </c>
      <c r="F10" s="1"/>
      <c r="H10" s="174"/>
      <c r="I10" s="174"/>
      <c r="J10" s="179"/>
      <c r="K10" s="174"/>
      <c r="L10" s="174"/>
      <c r="M10" s="173"/>
    </row>
    <row r="11" spans="1:13" ht="13.2">
      <c r="B11" s="14" t="s">
        <v>52</v>
      </c>
      <c r="C11" s="188" t="s">
        <v>12</v>
      </c>
      <c r="D11" s="208">
        <v>43</v>
      </c>
      <c r="E11" s="13">
        <v>53</v>
      </c>
      <c r="F11" s="1"/>
      <c r="H11" s="174"/>
      <c r="I11" s="174"/>
      <c r="J11" s="175"/>
      <c r="K11" s="174"/>
      <c r="L11" s="174"/>
      <c r="M11" s="173"/>
    </row>
    <row r="12" spans="1:13" ht="13.2">
      <c r="B12" s="14" t="s">
        <v>53</v>
      </c>
      <c r="C12" s="188" t="s">
        <v>12</v>
      </c>
      <c r="D12" s="208">
        <v>43</v>
      </c>
      <c r="E12" s="13">
        <v>53</v>
      </c>
      <c r="F12" s="1"/>
      <c r="H12" s="174"/>
      <c r="I12" s="174"/>
      <c r="J12" s="175"/>
      <c r="K12" s="174"/>
      <c r="L12" s="174"/>
      <c r="M12" s="173"/>
    </row>
    <row r="13" spans="1:13" ht="26.4">
      <c r="B13" s="281" t="s">
        <v>211</v>
      </c>
      <c r="C13" s="188" t="s">
        <v>12</v>
      </c>
      <c r="D13" s="208">
        <v>53</v>
      </c>
      <c r="E13" s="13">
        <v>53</v>
      </c>
      <c r="F13" s="1"/>
      <c r="H13" s="174"/>
      <c r="I13" s="174"/>
      <c r="J13" s="175"/>
      <c r="K13" s="174"/>
      <c r="L13" s="174"/>
      <c r="M13" s="173"/>
    </row>
    <row r="14" spans="1:13" ht="26.4">
      <c r="B14" s="282" t="s">
        <v>212</v>
      </c>
      <c r="C14" s="188" t="s">
        <v>12</v>
      </c>
      <c r="D14" s="208">
        <v>53</v>
      </c>
      <c r="E14" s="13">
        <v>53</v>
      </c>
      <c r="F14" s="1"/>
      <c r="H14" s="174"/>
      <c r="I14" s="174"/>
      <c r="J14" s="175"/>
      <c r="K14" s="174"/>
      <c r="L14" s="174"/>
      <c r="M14" s="173"/>
    </row>
    <row r="15" spans="1:13" ht="13.2">
      <c r="B15" s="283" t="s">
        <v>54</v>
      </c>
      <c r="C15" s="188" t="s">
        <v>12</v>
      </c>
      <c r="D15" s="208">
        <v>37</v>
      </c>
      <c r="E15" s="13">
        <v>53</v>
      </c>
      <c r="F15" s="1"/>
      <c r="H15" s="174"/>
      <c r="I15" s="174"/>
      <c r="J15" s="175"/>
      <c r="K15" s="174"/>
      <c r="L15" s="174"/>
      <c r="M15" s="173"/>
    </row>
    <row r="16" spans="1:13" ht="13.2">
      <c r="B16" s="284" t="s">
        <v>55</v>
      </c>
      <c r="C16" s="188" t="s">
        <v>12</v>
      </c>
      <c r="D16" s="208">
        <v>24</v>
      </c>
      <c r="E16" s="13">
        <v>53</v>
      </c>
      <c r="F16" s="1"/>
      <c r="H16" s="174"/>
      <c r="I16" s="174"/>
      <c r="J16" s="180"/>
      <c r="K16" s="174"/>
      <c r="L16" s="174"/>
      <c r="M16" s="173"/>
    </row>
    <row r="17" spans="2:13" ht="13.2">
      <c r="B17" s="284" t="s">
        <v>57</v>
      </c>
      <c r="C17" s="188" t="s">
        <v>12</v>
      </c>
      <c r="D17" s="208">
        <v>24</v>
      </c>
      <c r="E17" s="13">
        <v>53</v>
      </c>
      <c r="F17" s="1"/>
      <c r="H17" s="174"/>
      <c r="I17" s="174"/>
      <c r="J17" s="177"/>
      <c r="K17" s="174"/>
      <c r="L17" s="174"/>
      <c r="M17" s="173"/>
    </row>
    <row r="18" spans="2:13" ht="26.4">
      <c r="B18" s="285" t="s">
        <v>213</v>
      </c>
      <c r="C18" s="188" t="s">
        <v>12</v>
      </c>
      <c r="D18" s="208">
        <v>92</v>
      </c>
      <c r="E18" s="13">
        <v>53</v>
      </c>
      <c r="F18" s="1"/>
      <c r="H18" s="174"/>
      <c r="I18" s="174"/>
      <c r="J18" s="177"/>
      <c r="K18" s="174"/>
      <c r="L18" s="174"/>
      <c r="M18" s="173"/>
    </row>
    <row r="19" spans="2:13" ht="13.2">
      <c r="B19" s="14" t="s">
        <v>58</v>
      </c>
      <c r="C19" s="188" t="s">
        <v>59</v>
      </c>
      <c r="D19" s="208">
        <v>270</v>
      </c>
      <c r="E19" s="13">
        <v>53</v>
      </c>
      <c r="F19" s="1"/>
      <c r="H19" s="174"/>
      <c r="I19" s="174"/>
      <c r="J19" s="177"/>
      <c r="K19" s="174"/>
      <c r="L19" s="174"/>
      <c r="M19" s="173"/>
    </row>
    <row r="20" spans="2:13" ht="13.2">
      <c r="B20" s="16"/>
      <c r="C20" s="188"/>
      <c r="D20" s="208"/>
      <c r="E20" s="13"/>
      <c r="F20" s="1"/>
      <c r="H20" s="173"/>
      <c r="I20" s="173"/>
      <c r="J20" s="186"/>
      <c r="K20" s="174"/>
      <c r="L20" s="173"/>
      <c r="M20" s="173"/>
    </row>
    <row r="21" spans="2:13" ht="13.2">
      <c r="B21" s="191"/>
      <c r="C21" s="190"/>
      <c r="D21" s="136"/>
      <c r="E21" s="59"/>
      <c r="F21" s="1"/>
      <c r="H21" s="189"/>
      <c r="I21" s="173"/>
      <c r="J21" s="186"/>
      <c r="K21" s="173"/>
      <c r="L21" s="173"/>
      <c r="M21" s="173"/>
    </row>
    <row r="22" spans="2:13" ht="13.2">
      <c r="B22" s="192"/>
      <c r="C22" s="194"/>
      <c r="D22" s="137"/>
      <c r="E22" s="20"/>
      <c r="F22" s="1"/>
      <c r="H22" s="173"/>
      <c r="I22" s="173"/>
      <c r="J22" s="186"/>
      <c r="K22" s="178"/>
      <c r="L22" s="173"/>
      <c r="M22" s="173"/>
    </row>
    <row r="23" spans="2:13" ht="13.2">
      <c r="C23" s="15" t="s">
        <v>15</v>
      </c>
      <c r="D23" s="21">
        <f>SUM(D10:D22)</f>
        <v>682</v>
      </c>
      <c r="H23" s="173"/>
      <c r="I23" s="173"/>
      <c r="J23" s="186"/>
      <c r="K23" s="181"/>
      <c r="L23" s="173"/>
      <c r="M23" s="173"/>
    </row>
    <row r="24" spans="2:13" ht="13.2">
      <c r="C24" s="17" t="s">
        <v>16</v>
      </c>
      <c r="D24" s="286">
        <f>D10*E10+D11*E11+D12*E12+D13*E13+D14*E14+D15*E15+D16*E16+D17*E17+D18*E18+D19*E19+D20*E20+D22*E22</f>
        <v>36146</v>
      </c>
      <c r="E24" s="1"/>
      <c r="F24" s="1"/>
    </row>
    <row r="25" spans="2:13" ht="13.2">
      <c r="F25" s="1"/>
      <c r="H25" s="61"/>
    </row>
    <row r="28" spans="2:13" ht="22.8">
      <c r="B28" s="238" t="s">
        <v>17</v>
      </c>
      <c r="C28" s="217"/>
    </row>
    <row r="29" spans="2:13" ht="13.2">
      <c r="B29" s="244" t="s">
        <v>18</v>
      </c>
      <c r="C29" s="215"/>
      <c r="D29" s="50" t="s">
        <v>6</v>
      </c>
      <c r="E29" s="23" t="s">
        <v>19</v>
      </c>
      <c r="F29" s="62"/>
      <c r="G29" s="24" t="s">
        <v>20</v>
      </c>
    </row>
    <row r="30" spans="2:13" ht="13.2">
      <c r="B30" s="240" t="s">
        <v>60</v>
      </c>
      <c r="C30" s="241"/>
      <c r="D30" s="295">
        <v>236</v>
      </c>
      <c r="E30" s="25">
        <v>3</v>
      </c>
      <c r="F30" s="63"/>
      <c r="G30" s="26">
        <f>IF(E30*D30=0,"",E30*D30)</f>
        <v>708</v>
      </c>
    </row>
    <row r="31" spans="2:13" ht="13.2">
      <c r="B31" s="240" t="s">
        <v>61</v>
      </c>
      <c r="C31" s="241"/>
      <c r="D31" s="296">
        <v>239</v>
      </c>
      <c r="E31" s="27">
        <v>3</v>
      </c>
      <c r="F31" s="64"/>
      <c r="G31" s="26">
        <f t="shared" ref="G31:G40" si="0">IF(E31*D31=0,"",E31*D31)</f>
        <v>717</v>
      </c>
    </row>
    <row r="32" spans="2:13" ht="13.2">
      <c r="B32" s="240" t="s">
        <v>62</v>
      </c>
      <c r="C32" s="241"/>
      <c r="D32" s="296">
        <v>469</v>
      </c>
      <c r="E32" s="27">
        <v>3</v>
      </c>
      <c r="F32" s="64"/>
      <c r="G32" s="26">
        <f t="shared" si="0"/>
        <v>1407</v>
      </c>
    </row>
    <row r="33" spans="2:7" ht="13.2">
      <c r="B33" s="242" t="s">
        <v>63</v>
      </c>
      <c r="C33" s="243"/>
      <c r="D33" s="297">
        <v>215</v>
      </c>
      <c r="E33" s="27">
        <v>3</v>
      </c>
      <c r="F33" s="64"/>
      <c r="G33" s="26">
        <f t="shared" si="0"/>
        <v>645</v>
      </c>
    </row>
    <row r="34" spans="2:7" ht="13.2">
      <c r="B34" s="196" t="s">
        <v>64</v>
      </c>
      <c r="D34" s="298">
        <v>151</v>
      </c>
      <c r="E34" s="27">
        <v>3</v>
      </c>
      <c r="F34" s="64"/>
      <c r="G34" s="26">
        <f t="shared" si="0"/>
        <v>453</v>
      </c>
    </row>
    <row r="35" spans="2:7" ht="13.2">
      <c r="B35" s="240" t="s">
        <v>65</v>
      </c>
      <c r="C35" s="241"/>
      <c r="D35" s="299">
        <v>170</v>
      </c>
      <c r="E35" s="27">
        <v>3</v>
      </c>
      <c r="F35" s="64"/>
      <c r="G35" s="26">
        <f t="shared" si="0"/>
        <v>510</v>
      </c>
    </row>
    <row r="36" spans="2:7" ht="13.2">
      <c r="B36" s="239" t="s">
        <v>66</v>
      </c>
      <c r="C36" s="221"/>
      <c r="D36" s="138">
        <v>137</v>
      </c>
      <c r="E36" s="27">
        <v>3</v>
      </c>
      <c r="F36" s="64"/>
      <c r="G36" s="26">
        <f t="shared" si="0"/>
        <v>411</v>
      </c>
    </row>
    <row r="37" spans="2:7" ht="13.2">
      <c r="B37" s="239" t="s">
        <v>67</v>
      </c>
      <c r="C37" s="221"/>
      <c r="D37" s="138">
        <v>7</v>
      </c>
      <c r="E37" s="27">
        <v>54</v>
      </c>
      <c r="F37" s="64"/>
      <c r="G37" s="26">
        <f t="shared" si="0"/>
        <v>378</v>
      </c>
    </row>
    <row r="38" spans="2:7" ht="13.2">
      <c r="B38" s="239" t="s">
        <v>68</v>
      </c>
      <c r="C38" s="221"/>
      <c r="D38" s="298">
        <v>10</v>
      </c>
      <c r="E38" s="27">
        <v>54</v>
      </c>
      <c r="F38" s="64"/>
      <c r="G38" s="26">
        <f t="shared" si="0"/>
        <v>540</v>
      </c>
    </row>
    <row r="39" spans="2:7" ht="13.2">
      <c r="B39" s="239" t="s">
        <v>69</v>
      </c>
      <c r="C39" s="221"/>
      <c r="D39" s="298">
        <v>8</v>
      </c>
      <c r="E39" s="27">
        <v>54</v>
      </c>
      <c r="F39" s="64"/>
      <c r="G39" s="26">
        <f t="shared" si="0"/>
        <v>432</v>
      </c>
    </row>
    <row r="40" spans="2:7" ht="13.2">
      <c r="B40" s="239" t="s">
        <v>70</v>
      </c>
      <c r="C40" s="221"/>
      <c r="D40" s="298">
        <v>40</v>
      </c>
      <c r="E40" s="27">
        <v>54</v>
      </c>
      <c r="F40" s="64"/>
      <c r="G40" s="26">
        <f t="shared" si="0"/>
        <v>2160</v>
      </c>
    </row>
    <row r="41" spans="2:7" ht="13.2">
      <c r="B41" s="239"/>
      <c r="C41" s="221"/>
      <c r="D41" s="138"/>
      <c r="E41" s="27"/>
      <c r="F41" s="64"/>
      <c r="G41" s="28" t="str">
        <f t="shared" ref="G41:G52" si="1">IF(E41*D40=0,"",E41*D40)</f>
        <v/>
      </c>
    </row>
    <row r="42" spans="2:7" ht="13.2">
      <c r="B42" s="239"/>
      <c r="C42" s="221"/>
      <c r="D42" s="138"/>
      <c r="E42" s="27"/>
      <c r="F42" s="64"/>
      <c r="G42" s="28" t="str">
        <f t="shared" si="1"/>
        <v/>
      </c>
    </row>
    <row r="43" spans="2:7" ht="13.2">
      <c r="B43" s="239"/>
      <c r="C43" s="221"/>
      <c r="D43" s="139"/>
      <c r="E43" s="27"/>
      <c r="F43" s="64"/>
      <c r="G43" s="28" t="str">
        <f t="shared" si="1"/>
        <v/>
      </c>
    </row>
    <row r="44" spans="2:7" ht="13.2">
      <c r="B44" s="239"/>
      <c r="C44" s="221"/>
      <c r="D44" s="139"/>
      <c r="E44" s="27"/>
      <c r="F44" s="65"/>
      <c r="G44" s="28" t="str">
        <f t="shared" si="1"/>
        <v/>
      </c>
    </row>
    <row r="45" spans="2:7" ht="13.2">
      <c r="B45" s="239"/>
      <c r="C45" s="221"/>
      <c r="D45" s="139"/>
      <c r="E45" s="27"/>
      <c r="F45" s="65"/>
      <c r="G45" s="28" t="str">
        <f t="shared" si="1"/>
        <v/>
      </c>
    </row>
    <row r="46" spans="2:7" ht="13.2">
      <c r="B46" s="239"/>
      <c r="C46" s="221"/>
      <c r="D46" s="139"/>
      <c r="E46" s="27"/>
      <c r="F46" s="65"/>
      <c r="G46" s="28" t="str">
        <f t="shared" si="1"/>
        <v/>
      </c>
    </row>
    <row r="47" spans="2:7" ht="13.2">
      <c r="B47" s="239"/>
      <c r="C47" s="221"/>
      <c r="D47" s="139"/>
      <c r="E47" s="27"/>
      <c r="F47" s="65"/>
      <c r="G47" s="28" t="str">
        <f t="shared" si="1"/>
        <v/>
      </c>
    </row>
    <row r="48" spans="2:7" ht="13.2">
      <c r="B48" s="239"/>
      <c r="C48" s="221"/>
      <c r="D48" s="139"/>
      <c r="E48" s="27"/>
      <c r="F48" s="65"/>
      <c r="G48" s="28" t="str">
        <f t="shared" si="1"/>
        <v/>
      </c>
    </row>
    <row r="49" spans="2:9" ht="13.2">
      <c r="B49" s="239"/>
      <c r="C49" s="221"/>
      <c r="D49" s="139"/>
      <c r="E49" s="27"/>
      <c r="F49" s="65"/>
      <c r="G49" s="28" t="str">
        <f t="shared" si="1"/>
        <v/>
      </c>
    </row>
    <row r="50" spans="2:9" ht="13.2">
      <c r="B50" s="239"/>
      <c r="C50" s="221"/>
      <c r="D50" s="139"/>
      <c r="E50" s="27"/>
      <c r="F50" s="65"/>
      <c r="G50" s="28" t="str">
        <f t="shared" si="1"/>
        <v/>
      </c>
    </row>
    <row r="51" spans="2:9" ht="13.2">
      <c r="B51" s="239"/>
      <c r="C51" s="221"/>
      <c r="D51" s="140"/>
      <c r="E51" s="27"/>
      <c r="F51" s="65"/>
      <c r="G51" s="28" t="str">
        <f t="shared" si="1"/>
        <v/>
      </c>
    </row>
    <row r="52" spans="2:9" ht="13.2">
      <c r="B52" s="239"/>
      <c r="C52" s="221"/>
      <c r="E52" s="27"/>
      <c r="F52" s="66"/>
      <c r="G52" s="28" t="str">
        <f t="shared" si="1"/>
        <v/>
      </c>
    </row>
    <row r="53" spans="2:9" ht="13.2">
      <c r="B53" s="217"/>
      <c r="C53" s="217"/>
      <c r="E53" s="32"/>
      <c r="F53" s="67"/>
      <c r="G53" s="33"/>
    </row>
    <row r="54" spans="2:9" ht="13.2">
      <c r="B54" s="217"/>
      <c r="C54" s="217"/>
      <c r="E54" s="34" t="s">
        <v>21</v>
      </c>
      <c r="F54" s="68"/>
      <c r="G54" s="35">
        <f>SUM(G30:G52)</f>
        <v>8361</v>
      </c>
    </row>
    <row r="55" spans="2:9" ht="13.2">
      <c r="B55" s="217"/>
      <c r="C55" s="217"/>
      <c r="E55" s="34" t="s">
        <v>22</v>
      </c>
      <c r="F55" s="68"/>
      <c r="G55" s="35">
        <f>G54/G5</f>
        <v>157.75471698113208</v>
      </c>
    </row>
    <row r="61" spans="2:9" ht="13.2">
      <c r="B61" s="227" t="s">
        <v>46</v>
      </c>
      <c r="C61" s="228"/>
      <c r="D61" s="228"/>
      <c r="E61" s="229"/>
      <c r="F61" s="69"/>
      <c r="G61" s="169">
        <f>D24+K23+G54</f>
        <v>44507</v>
      </c>
    </row>
    <row r="62" spans="2:9" ht="13.2">
      <c r="B62" s="231" t="s">
        <v>23</v>
      </c>
      <c r="C62" s="228"/>
      <c r="D62" s="228"/>
      <c r="E62" s="232"/>
      <c r="F62" s="70"/>
      <c r="G62" s="357" t="s">
        <v>214</v>
      </c>
      <c r="H62" s="142"/>
    </row>
    <row r="63" spans="2:9" ht="13.2">
      <c r="H63" s="1"/>
    </row>
    <row r="64" spans="2:9" ht="13.2">
      <c r="B64" s="230"/>
      <c r="C64" s="217"/>
      <c r="D64" s="217"/>
      <c r="E64" s="217"/>
      <c r="F64" s="217"/>
      <c r="G64" s="217"/>
      <c r="H64" s="217"/>
      <c r="I64" s="217"/>
    </row>
    <row r="65" spans="1:14" ht="13.2">
      <c r="A65" s="258"/>
      <c r="B65" s="257"/>
      <c r="C65" s="258"/>
      <c r="D65" s="258"/>
      <c r="E65" s="258"/>
      <c r="F65" s="259"/>
      <c r="G65" s="259"/>
      <c r="H65" s="258"/>
      <c r="I65" s="258"/>
      <c r="J65" s="258"/>
    </row>
    <row r="66" spans="1:14" ht="15.75" customHeight="1">
      <c r="A66" s="260"/>
      <c r="B66" s="260"/>
      <c r="C66" s="260"/>
      <c r="D66" s="260"/>
      <c r="E66" s="260"/>
      <c r="F66" s="260"/>
      <c r="G66" s="260"/>
      <c r="H66" s="260"/>
      <c r="I66" s="260"/>
      <c r="J66" s="260"/>
    </row>
    <row r="67" spans="1:14" ht="15.75" customHeight="1">
      <c r="A67" s="260"/>
      <c r="B67" s="260"/>
      <c r="C67" s="260"/>
      <c r="D67" s="260"/>
      <c r="E67" s="260"/>
      <c r="F67" s="260"/>
      <c r="G67" s="260"/>
      <c r="H67" s="260"/>
      <c r="I67" s="260"/>
      <c r="J67" s="260"/>
    </row>
    <row r="68" spans="1:14" ht="13.2">
      <c r="A68" s="260"/>
      <c r="B68" s="261"/>
      <c r="C68" s="262"/>
      <c r="D68" s="262"/>
      <c r="E68" s="262"/>
      <c r="F68" s="260"/>
      <c r="G68" s="260"/>
      <c r="H68" s="260"/>
      <c r="I68" s="260"/>
      <c r="J68" s="260"/>
    </row>
    <row r="69" spans="1:14" ht="13.2">
      <c r="A69" s="260"/>
      <c r="B69" s="263"/>
      <c r="C69" s="287"/>
      <c r="D69" s="260"/>
      <c r="E69" s="260"/>
      <c r="F69" s="260"/>
      <c r="G69" s="260"/>
      <c r="H69" s="260"/>
      <c r="I69" s="260"/>
      <c r="J69" s="260"/>
    </row>
    <row r="70" spans="1:14" ht="13.2">
      <c r="A70" s="260"/>
      <c r="B70" s="264"/>
      <c r="C70" s="265"/>
      <c r="D70" s="266"/>
      <c r="E70" s="266"/>
      <c r="F70" s="267"/>
      <c r="G70" s="267"/>
      <c r="H70" s="268"/>
      <c r="I70" s="260"/>
      <c r="J70" s="260"/>
    </row>
    <row r="71" spans="1:14" ht="13.2">
      <c r="A71" s="260"/>
      <c r="B71" s="271"/>
      <c r="C71" s="265"/>
      <c r="D71" s="288"/>
      <c r="E71" s="258"/>
      <c r="F71" s="270"/>
      <c r="G71" s="270"/>
      <c r="H71" s="258"/>
      <c r="I71" s="260"/>
      <c r="J71" s="260"/>
    </row>
    <row r="72" spans="1:14" ht="13.2">
      <c r="A72" s="260"/>
      <c r="B72" s="271"/>
      <c r="C72" s="265"/>
      <c r="D72" s="289"/>
      <c r="E72" s="258"/>
      <c r="F72" s="270"/>
      <c r="G72" s="270"/>
      <c r="H72" s="258"/>
      <c r="I72" s="260"/>
      <c r="J72" s="260"/>
    </row>
    <row r="73" spans="1:14" ht="13.2">
      <c r="A73" s="260"/>
      <c r="B73" s="271"/>
      <c r="C73" s="265"/>
      <c r="D73" s="289"/>
      <c r="E73" s="258"/>
      <c r="F73" s="270"/>
      <c r="G73" s="270"/>
      <c r="H73" s="258"/>
      <c r="I73" s="260"/>
      <c r="J73" s="260"/>
    </row>
    <row r="74" spans="1:14" ht="16.5" customHeight="1">
      <c r="A74" s="258"/>
      <c r="B74" s="290"/>
      <c r="C74" s="265"/>
      <c r="D74" s="289"/>
      <c r="E74" s="258"/>
      <c r="F74" s="270"/>
      <c r="G74" s="270"/>
      <c r="H74" s="258"/>
      <c r="I74" s="260"/>
      <c r="J74" s="260"/>
      <c r="K74" s="37"/>
      <c r="L74" s="37"/>
      <c r="M74" s="37"/>
      <c r="N74" s="37"/>
    </row>
    <row r="75" spans="1:14" ht="13.2">
      <c r="A75" s="260"/>
      <c r="B75" s="291"/>
      <c r="C75" s="265"/>
      <c r="D75" s="292"/>
      <c r="E75" s="258"/>
      <c r="F75" s="270"/>
      <c r="G75" s="270"/>
      <c r="H75" s="258"/>
      <c r="I75" s="260"/>
      <c r="J75" s="260"/>
    </row>
    <row r="76" spans="1:14" ht="13.2">
      <c r="A76" s="260"/>
      <c r="B76" s="271"/>
      <c r="C76" s="265"/>
      <c r="D76" s="292"/>
      <c r="E76" s="258"/>
      <c r="F76" s="270"/>
      <c r="G76" s="270"/>
      <c r="H76" s="258"/>
      <c r="I76" s="260"/>
      <c r="J76" s="260"/>
    </row>
    <row r="77" spans="1:14" ht="13.2">
      <c r="A77" s="260"/>
      <c r="B77" s="271"/>
      <c r="C77" s="265"/>
      <c r="D77" s="260"/>
      <c r="E77" s="258"/>
      <c r="F77" s="270"/>
      <c r="G77" s="270"/>
      <c r="H77" s="258"/>
      <c r="I77" s="260"/>
      <c r="J77" s="260"/>
    </row>
    <row r="78" spans="1:14" ht="13.2">
      <c r="A78" s="260"/>
      <c r="B78" s="271"/>
      <c r="C78" s="265"/>
      <c r="D78" s="260"/>
      <c r="E78" s="258"/>
      <c r="F78" s="270"/>
      <c r="G78" s="270"/>
      <c r="H78" s="258"/>
      <c r="I78" s="260"/>
      <c r="J78" s="260"/>
    </row>
    <row r="79" spans="1:14" ht="13.2">
      <c r="A79" s="260"/>
      <c r="B79" s="271"/>
      <c r="C79" s="265"/>
      <c r="D79" s="260"/>
      <c r="E79" s="258"/>
      <c r="F79" s="270"/>
      <c r="G79" s="270"/>
      <c r="H79" s="258"/>
      <c r="I79" s="260"/>
      <c r="J79" s="260"/>
    </row>
    <row r="80" spans="1:14" ht="13.2">
      <c r="A80" s="260"/>
      <c r="B80" s="271"/>
      <c r="C80" s="265"/>
      <c r="D80" s="258"/>
      <c r="E80" s="258"/>
      <c r="F80" s="270"/>
      <c r="G80" s="270"/>
      <c r="H80" s="258"/>
      <c r="I80" s="260"/>
      <c r="J80" s="260"/>
    </row>
    <row r="81" spans="1:10" ht="13.2">
      <c r="A81" s="260"/>
      <c r="B81" s="260"/>
      <c r="C81" s="260"/>
      <c r="D81" s="260"/>
      <c r="E81" s="274"/>
      <c r="F81" s="275"/>
      <c r="G81" s="275"/>
      <c r="H81" s="260"/>
      <c r="I81" s="260"/>
      <c r="J81" s="260"/>
    </row>
    <row r="82" spans="1:10" ht="15.75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</row>
    <row r="83" spans="1:10" ht="13.2">
      <c r="A83" s="260"/>
      <c r="B83" s="263"/>
      <c r="C83" s="287"/>
      <c r="D83" s="260"/>
      <c r="E83" s="260"/>
      <c r="F83" s="260"/>
      <c r="G83" s="260"/>
      <c r="H83" s="260"/>
      <c r="I83" s="260"/>
      <c r="J83" s="260"/>
    </row>
    <row r="84" spans="1:10" ht="13.2">
      <c r="A84" s="260"/>
      <c r="B84" s="264"/>
      <c r="C84" s="265"/>
      <c r="D84" s="266"/>
      <c r="E84" s="266"/>
      <c r="F84" s="267"/>
      <c r="G84" s="267"/>
      <c r="H84" s="268"/>
      <c r="I84" s="260"/>
      <c r="J84" s="260"/>
    </row>
    <row r="85" spans="1:10" ht="13.2">
      <c r="A85" s="260"/>
      <c r="B85" s="293"/>
      <c r="C85" s="293"/>
      <c r="D85" s="288"/>
      <c r="E85" s="258"/>
      <c r="F85" s="270"/>
      <c r="G85" s="270"/>
      <c r="H85" s="258"/>
      <c r="I85" s="260"/>
      <c r="J85" s="260"/>
    </row>
    <row r="86" spans="1:10" ht="13.2">
      <c r="A86" s="260"/>
      <c r="B86" s="294"/>
      <c r="C86" s="265"/>
      <c r="D86" s="288"/>
      <c r="E86" s="258"/>
      <c r="F86" s="270"/>
      <c r="G86" s="270"/>
      <c r="H86" s="258"/>
      <c r="I86" s="260"/>
      <c r="J86" s="260"/>
    </row>
    <row r="87" spans="1:10" ht="13.2">
      <c r="A87" s="260"/>
      <c r="B87" s="271"/>
      <c r="C87" s="265"/>
      <c r="D87" s="288"/>
      <c r="E87" s="258"/>
      <c r="F87" s="270"/>
      <c r="G87" s="270"/>
      <c r="H87" s="258"/>
      <c r="I87" s="260"/>
      <c r="J87" s="260"/>
    </row>
    <row r="88" spans="1:10" ht="13.2">
      <c r="A88" s="260"/>
      <c r="B88" s="271"/>
      <c r="C88" s="265"/>
      <c r="D88" s="288"/>
      <c r="E88" s="258"/>
      <c r="F88" s="270"/>
      <c r="G88" s="270"/>
      <c r="H88" s="258"/>
      <c r="I88" s="260"/>
      <c r="J88" s="260"/>
    </row>
    <row r="89" spans="1:10" ht="13.2">
      <c r="A89" s="260"/>
      <c r="B89" s="271"/>
      <c r="C89" s="265"/>
      <c r="D89" s="288"/>
      <c r="E89" s="258"/>
      <c r="F89" s="270"/>
      <c r="G89" s="270"/>
      <c r="H89" s="258"/>
      <c r="I89" s="260"/>
      <c r="J89" s="260"/>
    </row>
    <row r="90" spans="1:10" ht="13.2">
      <c r="A90" s="260"/>
      <c r="B90" s="271"/>
      <c r="C90" s="265"/>
      <c r="D90" s="260"/>
      <c r="E90" s="258"/>
      <c r="F90" s="270"/>
      <c r="G90" s="270"/>
      <c r="H90" s="258"/>
      <c r="I90" s="260"/>
      <c r="J90" s="260"/>
    </row>
    <row r="91" spans="1:10" ht="13.2">
      <c r="A91" s="260"/>
      <c r="B91" s="294"/>
      <c r="C91" s="265"/>
      <c r="D91" s="288"/>
      <c r="E91" s="258"/>
      <c r="F91" s="270"/>
      <c r="G91" s="270"/>
      <c r="H91" s="258"/>
      <c r="I91" s="260"/>
      <c r="J91" s="260"/>
    </row>
    <row r="92" spans="1:10" ht="13.2">
      <c r="A92" s="260"/>
      <c r="B92" s="271"/>
      <c r="C92" s="265"/>
      <c r="D92" s="288"/>
      <c r="E92" s="258"/>
      <c r="F92" s="270"/>
      <c r="G92" s="270"/>
      <c r="H92" s="258"/>
      <c r="I92" s="260"/>
      <c r="J92" s="260"/>
    </row>
    <row r="93" spans="1:10" ht="13.2">
      <c r="A93" s="260"/>
      <c r="B93" s="271"/>
      <c r="C93" s="265"/>
      <c r="D93" s="288"/>
      <c r="E93" s="258"/>
      <c r="F93" s="270"/>
      <c r="G93" s="270"/>
      <c r="H93" s="258"/>
      <c r="I93" s="260"/>
      <c r="J93" s="260"/>
    </row>
    <row r="94" spans="1:10" ht="13.2">
      <c r="A94" s="260"/>
      <c r="B94" s="271"/>
      <c r="C94" s="265"/>
      <c r="D94" s="258"/>
      <c r="E94" s="258"/>
      <c r="F94" s="270"/>
      <c r="G94" s="270"/>
      <c r="H94" s="258"/>
      <c r="I94" s="260"/>
      <c r="J94" s="260"/>
    </row>
    <row r="95" spans="1:10" ht="13.2">
      <c r="A95" s="260"/>
      <c r="B95" s="260"/>
      <c r="C95" s="260"/>
      <c r="D95" s="260"/>
      <c r="E95" s="274"/>
      <c r="F95" s="275"/>
      <c r="G95" s="275"/>
      <c r="H95" s="260"/>
      <c r="I95" s="260"/>
      <c r="J95" s="260"/>
    </row>
    <row r="96" spans="1:10" ht="15.75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</row>
  </sheetData>
  <mergeCells count="55">
    <mergeCell ref="K2:L2"/>
    <mergeCell ref="B8:C8"/>
    <mergeCell ref="B28:C28"/>
    <mergeCell ref="B29:C29"/>
    <mergeCell ref="B30:C30"/>
    <mergeCell ref="B31:C31"/>
    <mergeCell ref="B32:C32"/>
    <mergeCell ref="B33:C33"/>
    <mergeCell ref="A2:E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1:E61"/>
    <mergeCell ref="B62:E62"/>
    <mergeCell ref="B64:I64"/>
    <mergeCell ref="B68:E68"/>
    <mergeCell ref="B70:C70"/>
    <mergeCell ref="B71:C71"/>
    <mergeCell ref="B72:C72"/>
    <mergeCell ref="B73:C73"/>
    <mergeCell ref="B74:C74"/>
    <mergeCell ref="B75:C75"/>
    <mergeCell ref="B76:C76"/>
    <mergeCell ref="B87:C87"/>
    <mergeCell ref="B88:C88"/>
    <mergeCell ref="B89:C89"/>
    <mergeCell ref="B77:C77"/>
    <mergeCell ref="B78:C78"/>
    <mergeCell ref="B79:C79"/>
    <mergeCell ref="B80:C80"/>
    <mergeCell ref="B84:C84"/>
    <mergeCell ref="B86:C86"/>
    <mergeCell ref="B90:C90"/>
    <mergeCell ref="B91:C91"/>
    <mergeCell ref="B92:C92"/>
    <mergeCell ref="B93:C93"/>
    <mergeCell ref="B94:C9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2:M82"/>
  <sheetViews>
    <sheetView topLeftCell="A19" workbookViewId="0">
      <selection activeCell="I32" sqref="I32"/>
    </sheetView>
  </sheetViews>
  <sheetFormatPr defaultColWidth="12.5546875" defaultRowHeight="15.75" customHeight="1"/>
  <cols>
    <col min="2" max="2" width="28.33203125" customWidth="1"/>
    <col min="3" max="3" width="22.44140625" customWidth="1"/>
    <col min="6" max="6" width="20.5546875" bestFit="1" customWidth="1"/>
    <col min="7" max="7" width="17.6640625" customWidth="1"/>
    <col min="8" max="8" width="9.109375" customWidth="1"/>
    <col min="9" max="9" width="3.21875" customWidth="1"/>
  </cols>
  <sheetData>
    <row r="2" spans="1:12" ht="22.8">
      <c r="A2" s="216" t="s">
        <v>0</v>
      </c>
      <c r="B2" s="217"/>
      <c r="C2" s="217"/>
      <c r="D2" s="217"/>
      <c r="E2" s="217"/>
      <c r="J2" s="216" t="s">
        <v>71</v>
      </c>
      <c r="K2" s="217"/>
    </row>
    <row r="4" spans="1:12" ht="14.4" thickTop="1" thickBot="1">
      <c r="B4" s="2" t="s">
        <v>1</v>
      </c>
      <c r="C4" s="3" t="s">
        <v>72</v>
      </c>
      <c r="D4" s="3" t="s">
        <v>73</v>
      </c>
      <c r="E4" s="3" t="s">
        <v>74</v>
      </c>
      <c r="F4" s="4" t="s">
        <v>2</v>
      </c>
    </row>
    <row r="5" spans="1:12" ht="13.8" thickBot="1">
      <c r="B5" s="5" t="s">
        <v>3</v>
      </c>
      <c r="C5" s="71">
        <v>19</v>
      </c>
      <c r="D5" s="6">
        <v>21</v>
      </c>
      <c r="E5" s="6">
        <v>20</v>
      </c>
      <c r="F5" s="58">
        <f>C5+D5+E5</f>
        <v>60</v>
      </c>
      <c r="G5" s="114"/>
    </row>
    <row r="7" spans="1:12" ht="22.8">
      <c r="B7" s="238" t="s">
        <v>28</v>
      </c>
      <c r="C7" s="217"/>
      <c r="F7" s="1"/>
      <c r="G7" s="172"/>
      <c r="H7" s="173"/>
      <c r="I7" s="173"/>
      <c r="J7" s="173"/>
      <c r="K7" s="173"/>
      <c r="L7" s="1"/>
    </row>
    <row r="8" spans="1:12" ht="13.2">
      <c r="B8" s="115" t="s">
        <v>4</v>
      </c>
      <c r="C8" s="118" t="s">
        <v>5</v>
      </c>
      <c r="D8" s="116" t="s">
        <v>6</v>
      </c>
      <c r="E8" s="11" t="s">
        <v>7</v>
      </c>
      <c r="G8" s="185"/>
      <c r="H8" s="185"/>
      <c r="I8" s="185"/>
      <c r="J8" s="185"/>
      <c r="K8" s="185" t="s">
        <v>11</v>
      </c>
    </row>
    <row r="9" spans="1:12" ht="13.2">
      <c r="B9" s="72" t="s">
        <v>75</v>
      </c>
      <c r="C9" s="119" t="s">
        <v>76</v>
      </c>
      <c r="D9" s="300">
        <v>53</v>
      </c>
      <c r="E9" s="13">
        <v>60</v>
      </c>
      <c r="G9" s="174"/>
      <c r="H9" s="174"/>
      <c r="I9" s="175"/>
      <c r="J9" s="174"/>
      <c r="K9" s="174"/>
    </row>
    <row r="10" spans="1:12" ht="13.2">
      <c r="B10" s="72" t="s">
        <v>77</v>
      </c>
      <c r="C10" s="120" t="s">
        <v>76</v>
      </c>
      <c r="D10" s="301">
        <v>53</v>
      </c>
      <c r="E10" s="13">
        <v>60</v>
      </c>
      <c r="G10" s="174"/>
      <c r="H10" s="174"/>
      <c r="I10" s="175"/>
      <c r="J10" s="174"/>
      <c r="K10" s="174"/>
    </row>
    <row r="11" spans="1:12" ht="13.2">
      <c r="B11" s="73" t="s">
        <v>78</v>
      </c>
      <c r="C11" s="120" t="s">
        <v>79</v>
      </c>
      <c r="D11" s="301">
        <v>47</v>
      </c>
      <c r="E11" s="13">
        <v>60</v>
      </c>
      <c r="G11" s="174"/>
      <c r="H11" s="174"/>
      <c r="I11" s="175"/>
      <c r="J11" s="174"/>
      <c r="K11" s="174"/>
    </row>
    <row r="12" spans="1:12" ht="13.2">
      <c r="B12" s="73" t="s">
        <v>80</v>
      </c>
      <c r="C12" s="120" t="s">
        <v>79</v>
      </c>
      <c r="D12" s="301">
        <v>47</v>
      </c>
      <c r="E12" s="13">
        <v>60</v>
      </c>
      <c r="G12" s="174"/>
      <c r="H12" s="174"/>
      <c r="I12" s="175"/>
      <c r="J12" s="174"/>
      <c r="K12" s="174"/>
    </row>
    <row r="13" spans="1:12" ht="13.2">
      <c r="B13" s="73" t="s">
        <v>81</v>
      </c>
      <c r="C13" s="120" t="s">
        <v>79</v>
      </c>
      <c r="D13" s="302">
        <v>47</v>
      </c>
      <c r="E13" s="13">
        <v>20</v>
      </c>
      <c r="F13" t="s">
        <v>82</v>
      </c>
      <c r="G13" s="174"/>
      <c r="H13" s="174"/>
      <c r="I13" s="175"/>
      <c r="J13" s="174"/>
      <c r="K13" s="174"/>
    </row>
    <row r="14" spans="1:12" ht="13.2">
      <c r="B14" s="73" t="s">
        <v>83</v>
      </c>
      <c r="C14" s="120" t="s">
        <v>79</v>
      </c>
      <c r="D14" s="302">
        <v>63</v>
      </c>
      <c r="E14" s="13">
        <v>60</v>
      </c>
      <c r="G14" s="174"/>
      <c r="H14" s="174"/>
      <c r="I14" s="180"/>
      <c r="J14" s="174"/>
      <c r="K14" s="174"/>
    </row>
    <row r="15" spans="1:12" ht="13.2">
      <c r="B15" s="73" t="s">
        <v>84</v>
      </c>
      <c r="C15" s="120" t="s">
        <v>79</v>
      </c>
      <c r="D15" s="303">
        <v>59</v>
      </c>
      <c r="E15" s="13">
        <v>60</v>
      </c>
      <c r="G15" s="174"/>
      <c r="H15" s="174"/>
      <c r="I15" s="177"/>
      <c r="J15" s="174"/>
      <c r="K15" s="174"/>
    </row>
    <row r="16" spans="1:12" ht="13.2">
      <c r="B16" s="73" t="s">
        <v>85</v>
      </c>
      <c r="C16" s="120" t="s">
        <v>79</v>
      </c>
      <c r="D16" s="301">
        <v>59</v>
      </c>
      <c r="E16" s="13">
        <v>60</v>
      </c>
      <c r="G16" s="174"/>
      <c r="H16" s="174"/>
      <c r="I16" s="177"/>
      <c r="J16" s="174"/>
      <c r="K16" s="174"/>
      <c r="L16" s="1" t="s">
        <v>86</v>
      </c>
    </row>
    <row r="17" spans="2:11" ht="13.2">
      <c r="B17" s="56" t="s">
        <v>87</v>
      </c>
      <c r="C17" s="121" t="s">
        <v>59</v>
      </c>
      <c r="D17" s="302">
        <v>270</v>
      </c>
      <c r="E17" s="13">
        <v>60</v>
      </c>
      <c r="G17" s="174"/>
      <c r="H17" s="174"/>
      <c r="I17" s="177"/>
      <c r="J17" s="174"/>
      <c r="K17" s="174"/>
    </row>
    <row r="18" spans="2:11" ht="13.2">
      <c r="B18" s="56"/>
      <c r="C18" s="121"/>
      <c r="D18" s="302"/>
      <c r="E18" s="13"/>
      <c r="G18" s="173"/>
      <c r="H18" s="173"/>
      <c r="I18" s="186"/>
      <c r="J18" s="174"/>
      <c r="K18" s="173"/>
    </row>
    <row r="19" spans="2:11" ht="13.2">
      <c r="B19" s="74"/>
      <c r="C19" s="122"/>
      <c r="D19" s="117"/>
      <c r="E19" s="20"/>
      <c r="G19" s="173"/>
      <c r="H19" s="173"/>
      <c r="I19" s="186"/>
      <c r="J19" s="178"/>
      <c r="K19" s="173"/>
    </row>
    <row r="20" spans="2:11" ht="13.2">
      <c r="C20" s="123" t="s">
        <v>15</v>
      </c>
      <c r="D20" s="124">
        <f>SUM(D9:D19)</f>
        <v>698</v>
      </c>
      <c r="F20" s="1"/>
      <c r="G20" s="173"/>
      <c r="H20" s="173"/>
      <c r="I20" s="186"/>
      <c r="J20" s="181"/>
      <c r="K20" s="173"/>
    </row>
    <row r="21" spans="2:11" ht="13.2">
      <c r="C21" s="125" t="s">
        <v>16</v>
      </c>
      <c r="D21" s="126">
        <f>D10*E10+D11*E11+D12*E12+D13*E13+D14*E14+D15*E15+D16*E16+D17*E17+D18*E18+D19*E19+D9*E9</f>
        <v>40000</v>
      </c>
      <c r="F21" s="1"/>
    </row>
    <row r="25" spans="2:11" ht="22.8">
      <c r="B25" s="238" t="s">
        <v>17</v>
      </c>
      <c r="C25" s="217"/>
    </row>
    <row r="26" spans="2:11" ht="13.2">
      <c r="B26" s="244" t="s">
        <v>18</v>
      </c>
      <c r="C26" s="215"/>
      <c r="D26" s="50" t="s">
        <v>6</v>
      </c>
      <c r="E26" s="23" t="s">
        <v>19</v>
      </c>
      <c r="F26" s="24" t="s">
        <v>20</v>
      </c>
    </row>
    <row r="27" spans="2:11" ht="13.2">
      <c r="B27" s="240" t="s">
        <v>88</v>
      </c>
      <c r="C27" s="241"/>
      <c r="D27" s="304">
        <v>242</v>
      </c>
      <c r="E27" s="25">
        <v>4</v>
      </c>
      <c r="F27" s="26">
        <f t="shared" ref="F27:F35" si="0">IF(E27*D27=0,"",E27*D27)</f>
        <v>968</v>
      </c>
    </row>
    <row r="28" spans="2:11" ht="13.2">
      <c r="B28" s="239" t="s">
        <v>89</v>
      </c>
      <c r="C28" s="221"/>
      <c r="D28" s="305">
        <v>236</v>
      </c>
      <c r="E28" s="27">
        <v>8</v>
      </c>
      <c r="F28" s="26">
        <f t="shared" si="0"/>
        <v>1888</v>
      </c>
    </row>
    <row r="29" spans="2:11" ht="13.2">
      <c r="B29" s="242" t="s">
        <v>90</v>
      </c>
      <c r="C29" s="243"/>
      <c r="D29" s="306">
        <v>159</v>
      </c>
      <c r="E29" s="81">
        <v>6</v>
      </c>
      <c r="F29" s="26">
        <f t="shared" si="0"/>
        <v>954</v>
      </c>
      <c r="G29" t="s">
        <v>91</v>
      </c>
    </row>
    <row r="30" spans="2:11" ht="13.2">
      <c r="B30" s="245" t="s">
        <v>92</v>
      </c>
      <c r="C30" s="245"/>
      <c r="D30" s="307">
        <v>239</v>
      </c>
      <c r="E30" s="202">
        <v>14</v>
      </c>
      <c r="F30" s="26">
        <f t="shared" si="0"/>
        <v>3346</v>
      </c>
    </row>
    <row r="31" spans="2:11" ht="13.2">
      <c r="B31" s="245" t="s">
        <v>93</v>
      </c>
      <c r="C31" s="245"/>
      <c r="D31" s="307">
        <v>388</v>
      </c>
      <c r="E31" s="202">
        <v>3</v>
      </c>
      <c r="F31" s="26">
        <f t="shared" si="0"/>
        <v>1164</v>
      </c>
    </row>
    <row r="32" spans="2:11" ht="13.2">
      <c r="B32" s="245" t="s">
        <v>94</v>
      </c>
      <c r="C32" s="245"/>
      <c r="D32" s="307">
        <v>236</v>
      </c>
      <c r="E32" s="202">
        <v>8</v>
      </c>
      <c r="F32" s="26">
        <f t="shared" si="0"/>
        <v>1888</v>
      </c>
    </row>
    <row r="33" spans="1:12" ht="13.2">
      <c r="B33" s="245" t="s">
        <v>95</v>
      </c>
      <c r="C33" s="245"/>
      <c r="D33" s="307">
        <v>170</v>
      </c>
      <c r="E33" s="202">
        <v>4</v>
      </c>
      <c r="F33" s="26">
        <f t="shared" si="0"/>
        <v>680</v>
      </c>
    </row>
    <row r="34" spans="1:12" ht="13.2">
      <c r="B34" s="245" t="s">
        <v>96</v>
      </c>
      <c r="C34" s="245"/>
      <c r="D34" s="307">
        <v>307</v>
      </c>
      <c r="E34" s="202">
        <v>1</v>
      </c>
      <c r="F34" s="26">
        <f t="shared" si="0"/>
        <v>307</v>
      </c>
      <c r="G34" t="s">
        <v>82</v>
      </c>
    </row>
    <row r="35" spans="1:12" ht="13.2">
      <c r="B35" s="246" t="s">
        <v>97</v>
      </c>
      <c r="C35" s="246"/>
      <c r="D35" s="308">
        <v>25</v>
      </c>
      <c r="E35" s="202">
        <v>21</v>
      </c>
      <c r="F35" s="26">
        <f t="shared" si="0"/>
        <v>525</v>
      </c>
      <c r="G35" t="s">
        <v>98</v>
      </c>
    </row>
    <row r="36" spans="1:12" ht="13.2">
      <c r="E36" s="206" t="s">
        <v>21</v>
      </c>
      <c r="F36" s="112">
        <f>SUM(F27:F35)</f>
        <v>11720</v>
      </c>
    </row>
    <row r="37" spans="1:12" ht="13.2">
      <c r="E37" s="34" t="s">
        <v>22</v>
      </c>
      <c r="F37" s="35">
        <f>F36/F5</f>
        <v>195.33333333333334</v>
      </c>
    </row>
    <row r="41" spans="1:12" ht="13.2">
      <c r="B41" s="227" t="s">
        <v>46</v>
      </c>
      <c r="C41" s="228"/>
      <c r="D41" s="228"/>
      <c r="E41" s="229"/>
      <c r="F41" s="77">
        <f>D21+J20+F36</f>
        <v>51720</v>
      </c>
      <c r="H41" s="1"/>
    </row>
    <row r="42" spans="1:12" ht="13.2">
      <c r="B42" s="231" t="s">
        <v>23</v>
      </c>
      <c r="C42" s="228"/>
      <c r="D42" s="228"/>
      <c r="E42" s="232"/>
      <c r="F42" s="207"/>
      <c r="H42" s="210" t="s">
        <v>99</v>
      </c>
      <c r="I42" s="209"/>
      <c r="J42" s="209"/>
      <c r="K42" s="209"/>
    </row>
    <row r="44" spans="1:12" ht="13.2">
      <c r="B44" s="230"/>
      <c r="C44" s="217"/>
      <c r="D44" s="217"/>
      <c r="E44" s="217"/>
      <c r="F44" s="217"/>
      <c r="G44" s="217"/>
      <c r="H44" s="217"/>
    </row>
    <row r="45" spans="1:12" ht="13.2">
      <c r="A45" s="258"/>
      <c r="B45" s="257"/>
      <c r="C45" s="258"/>
      <c r="D45" s="258"/>
      <c r="E45" s="258"/>
      <c r="F45" s="259"/>
      <c r="G45" s="258"/>
      <c r="H45" s="258"/>
      <c r="I45" s="258"/>
      <c r="J45" s="258"/>
      <c r="K45" s="258"/>
      <c r="L45" s="260"/>
    </row>
    <row r="46" spans="1:12" ht="15.75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</row>
    <row r="47" spans="1:12" ht="15.75" customHeight="1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</row>
    <row r="48" spans="1:12" ht="13.2">
      <c r="A48" s="260"/>
      <c r="B48" s="261"/>
      <c r="C48" s="262"/>
      <c r="D48" s="262"/>
      <c r="E48" s="262"/>
      <c r="F48" s="260"/>
      <c r="G48" s="260"/>
      <c r="H48" s="260"/>
      <c r="I48" s="260"/>
      <c r="J48" s="260"/>
      <c r="K48" s="260"/>
      <c r="L48" s="260"/>
    </row>
    <row r="49" spans="1:13" ht="13.2">
      <c r="A49" s="260"/>
      <c r="B49" s="263"/>
      <c r="C49" s="287"/>
      <c r="D49" s="260"/>
      <c r="E49" s="260"/>
      <c r="F49" s="260"/>
      <c r="G49" s="260"/>
      <c r="H49" s="260"/>
      <c r="I49" s="260"/>
      <c r="J49" s="260"/>
      <c r="K49" s="260"/>
      <c r="L49" s="260"/>
    </row>
    <row r="50" spans="1:13" ht="13.2">
      <c r="A50" s="260"/>
      <c r="B50" s="264"/>
      <c r="C50" s="265"/>
      <c r="D50" s="266"/>
      <c r="E50" s="266"/>
      <c r="F50" s="267"/>
      <c r="G50" s="268"/>
      <c r="H50" s="260"/>
      <c r="I50" s="260"/>
      <c r="J50" s="260"/>
      <c r="K50" s="260"/>
      <c r="L50" s="260"/>
    </row>
    <row r="51" spans="1:13" ht="13.2">
      <c r="A51" s="260"/>
      <c r="B51" s="309"/>
      <c r="C51" s="265"/>
      <c r="D51" s="288"/>
      <c r="E51" s="258"/>
      <c r="F51" s="270"/>
      <c r="G51" s="270"/>
      <c r="H51" s="310"/>
      <c r="I51" s="260"/>
      <c r="J51" s="260"/>
      <c r="K51" s="260"/>
      <c r="L51" s="260"/>
    </row>
    <row r="52" spans="1:13" ht="13.2">
      <c r="A52" s="260"/>
      <c r="B52" s="311"/>
      <c r="C52" s="312"/>
      <c r="D52" s="258"/>
      <c r="E52" s="258"/>
      <c r="F52" s="270"/>
      <c r="G52" s="270"/>
      <c r="H52" s="310"/>
      <c r="I52" s="260"/>
      <c r="J52" s="260"/>
      <c r="K52" s="260"/>
      <c r="L52" s="260"/>
    </row>
    <row r="53" spans="1:13" ht="13.2">
      <c r="A53" s="260"/>
      <c r="B53" s="311"/>
      <c r="C53" s="312"/>
      <c r="D53" s="288"/>
      <c r="E53" s="258"/>
      <c r="F53" s="270"/>
      <c r="G53" s="258"/>
      <c r="H53" s="310"/>
      <c r="I53" s="260"/>
      <c r="J53" s="260"/>
      <c r="K53" s="260"/>
      <c r="L53" s="260"/>
    </row>
    <row r="54" spans="1:13" ht="13.2">
      <c r="A54" s="260"/>
      <c r="B54" s="313"/>
      <c r="C54" s="265"/>
      <c r="D54" s="260"/>
      <c r="E54" s="258"/>
      <c r="F54" s="270"/>
      <c r="G54" s="258"/>
      <c r="H54" s="260"/>
      <c r="I54" s="260"/>
      <c r="J54" s="260"/>
      <c r="K54" s="260"/>
      <c r="L54" s="260"/>
    </row>
    <row r="55" spans="1:13" ht="15.75" customHeight="1">
      <c r="A55" s="260"/>
      <c r="B55" s="271"/>
      <c r="C55" s="265"/>
      <c r="D55" s="260"/>
      <c r="E55" s="258"/>
      <c r="F55" s="270"/>
      <c r="G55" s="258"/>
      <c r="H55" s="260"/>
      <c r="I55" s="273"/>
      <c r="J55" s="273"/>
      <c r="K55" s="273"/>
      <c r="L55" s="273"/>
      <c r="M55" s="37"/>
    </row>
    <row r="56" spans="1:13" ht="13.2">
      <c r="A56" s="260"/>
      <c r="B56" s="271"/>
      <c r="C56" s="265"/>
      <c r="D56" s="260"/>
      <c r="E56" s="258"/>
      <c r="F56" s="270"/>
      <c r="G56" s="258"/>
      <c r="H56" s="260"/>
      <c r="I56" s="260"/>
      <c r="J56" s="260"/>
      <c r="K56" s="260"/>
      <c r="L56" s="260"/>
    </row>
    <row r="57" spans="1:13" ht="13.2">
      <c r="A57" s="260"/>
      <c r="B57" s="271"/>
      <c r="C57" s="265"/>
      <c r="D57" s="260"/>
      <c r="E57" s="258"/>
      <c r="F57" s="270"/>
      <c r="G57" s="258"/>
      <c r="H57" s="260"/>
      <c r="I57" s="260"/>
      <c r="J57" s="260"/>
      <c r="K57" s="260"/>
      <c r="L57" s="260"/>
    </row>
    <row r="58" spans="1:13" ht="13.2">
      <c r="A58" s="260"/>
      <c r="B58" s="271"/>
      <c r="C58" s="265"/>
      <c r="D58" s="260"/>
      <c r="E58" s="258"/>
      <c r="F58" s="270"/>
      <c r="G58" s="258"/>
      <c r="H58" s="260"/>
      <c r="I58" s="260"/>
      <c r="J58" s="260"/>
      <c r="K58" s="260"/>
      <c r="L58" s="260"/>
    </row>
    <row r="59" spans="1:13" ht="13.2">
      <c r="A59" s="260"/>
      <c r="B59" s="271"/>
      <c r="C59" s="265"/>
      <c r="D59" s="260"/>
      <c r="E59" s="258"/>
      <c r="F59" s="270"/>
      <c r="G59" s="258"/>
      <c r="H59" s="260"/>
      <c r="I59" s="260"/>
      <c r="J59" s="260"/>
      <c r="K59" s="260"/>
      <c r="L59" s="260"/>
    </row>
    <row r="60" spans="1:13" ht="13.2">
      <c r="A60" s="260"/>
      <c r="B60" s="314"/>
      <c r="C60" s="265"/>
      <c r="D60" s="260"/>
      <c r="E60" s="258"/>
      <c r="F60" s="270"/>
      <c r="G60" s="258"/>
      <c r="H60" s="260"/>
      <c r="I60" s="260"/>
      <c r="J60" s="260"/>
      <c r="K60" s="260"/>
      <c r="L60" s="260"/>
    </row>
    <row r="61" spans="1:13" ht="13.2">
      <c r="A61" s="260"/>
      <c r="B61" s="271"/>
      <c r="C61" s="265"/>
      <c r="D61" s="258"/>
      <c r="E61" s="258"/>
      <c r="F61" s="270"/>
      <c r="G61" s="258"/>
      <c r="H61" s="260"/>
      <c r="I61" s="260"/>
      <c r="J61" s="260"/>
      <c r="K61" s="260"/>
      <c r="L61" s="260"/>
    </row>
    <row r="62" spans="1:13" ht="13.2">
      <c r="A62" s="260"/>
      <c r="B62" s="260"/>
      <c r="C62" s="260"/>
      <c r="D62" s="260"/>
      <c r="E62" s="274"/>
      <c r="F62" s="275"/>
      <c r="G62" s="260"/>
      <c r="H62" s="260"/>
      <c r="I62" s="260"/>
      <c r="J62" s="260"/>
      <c r="K62" s="260"/>
      <c r="L62" s="260"/>
    </row>
    <row r="63" spans="1:13" ht="15.75" customHeight="1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</row>
    <row r="64" spans="1:13" ht="13.2">
      <c r="A64" s="260"/>
      <c r="B64" s="263"/>
      <c r="C64" s="287"/>
      <c r="D64" s="260"/>
      <c r="E64" s="260"/>
      <c r="F64" s="260"/>
      <c r="G64" s="260"/>
      <c r="H64" s="260"/>
      <c r="I64" s="260"/>
      <c r="J64" s="260"/>
      <c r="K64" s="260"/>
      <c r="L64" s="260"/>
    </row>
    <row r="65" spans="1:12" ht="13.2">
      <c r="A65" s="260"/>
      <c r="B65" s="264"/>
      <c r="C65" s="265"/>
      <c r="D65" s="266"/>
      <c r="E65" s="266"/>
      <c r="F65" s="267"/>
      <c r="G65" s="268"/>
      <c r="H65" s="260"/>
      <c r="I65" s="260"/>
      <c r="J65" s="260"/>
      <c r="K65" s="260"/>
      <c r="L65" s="260"/>
    </row>
    <row r="66" spans="1:12" ht="13.2">
      <c r="A66" s="260"/>
      <c r="B66" s="309"/>
      <c r="C66" s="265"/>
      <c r="D66" s="288"/>
      <c r="E66" s="258"/>
      <c r="F66" s="270"/>
      <c r="G66" s="270"/>
      <c r="H66" s="260"/>
      <c r="I66" s="260"/>
      <c r="J66" s="260"/>
      <c r="K66" s="260"/>
      <c r="L66" s="260"/>
    </row>
    <row r="67" spans="1:12" ht="13.2">
      <c r="A67" s="260"/>
      <c r="B67" s="309"/>
      <c r="C67" s="312"/>
      <c r="D67" s="258"/>
      <c r="E67" s="258"/>
      <c r="F67" s="270"/>
      <c r="G67" s="270"/>
      <c r="H67" s="260"/>
      <c r="I67" s="260"/>
      <c r="J67" s="260"/>
      <c r="K67" s="260"/>
      <c r="L67" s="260"/>
    </row>
    <row r="68" spans="1:12" ht="13.2">
      <c r="A68" s="260"/>
      <c r="B68" s="311"/>
      <c r="C68" s="312"/>
      <c r="D68" s="288"/>
      <c r="E68" s="258"/>
      <c r="F68" s="270"/>
      <c r="G68" s="258"/>
      <c r="H68" s="260"/>
      <c r="I68" s="260"/>
      <c r="J68" s="260"/>
      <c r="K68" s="260"/>
      <c r="L68" s="260"/>
    </row>
    <row r="69" spans="1:12" ht="13.2">
      <c r="A69" s="260"/>
      <c r="B69" s="311"/>
      <c r="C69" s="312"/>
      <c r="D69" s="288"/>
      <c r="E69" s="258"/>
      <c r="F69" s="270"/>
      <c r="G69" s="258"/>
      <c r="H69" s="260"/>
      <c r="I69" s="260"/>
      <c r="J69" s="260"/>
      <c r="K69" s="260"/>
      <c r="L69" s="260"/>
    </row>
    <row r="70" spans="1:12" ht="13.2">
      <c r="A70" s="260"/>
      <c r="B70" s="271"/>
      <c r="C70" s="265"/>
      <c r="D70" s="288"/>
      <c r="E70" s="258"/>
      <c r="F70" s="270"/>
      <c r="G70" s="258"/>
      <c r="H70" s="260"/>
      <c r="I70" s="260"/>
      <c r="J70" s="260"/>
      <c r="K70" s="260"/>
      <c r="L70" s="260"/>
    </row>
    <row r="71" spans="1:12" ht="13.2">
      <c r="A71" s="260"/>
      <c r="B71" s="271"/>
      <c r="C71" s="265"/>
      <c r="D71" s="260"/>
      <c r="E71" s="258"/>
      <c r="F71" s="270"/>
      <c r="G71" s="258"/>
      <c r="H71" s="260"/>
      <c r="I71" s="260"/>
      <c r="J71" s="260"/>
      <c r="K71" s="260"/>
      <c r="L71" s="260"/>
    </row>
    <row r="72" spans="1:12" ht="13.2">
      <c r="A72" s="260"/>
      <c r="B72" s="271"/>
      <c r="C72" s="265"/>
      <c r="D72" s="260"/>
      <c r="E72" s="258"/>
      <c r="F72" s="270"/>
      <c r="G72" s="258"/>
      <c r="H72" s="260"/>
      <c r="I72" s="260"/>
      <c r="J72" s="260"/>
      <c r="K72" s="260"/>
      <c r="L72" s="260"/>
    </row>
    <row r="73" spans="1:12" ht="13.2">
      <c r="A73" s="260"/>
      <c r="B73" s="271"/>
      <c r="C73" s="265"/>
      <c r="D73" s="260"/>
      <c r="E73" s="258"/>
      <c r="F73" s="270"/>
      <c r="G73" s="258"/>
      <c r="H73" s="260"/>
      <c r="I73" s="260"/>
      <c r="J73" s="260"/>
      <c r="K73" s="260"/>
      <c r="L73" s="260"/>
    </row>
    <row r="74" spans="1:12" ht="13.2">
      <c r="A74" s="260"/>
      <c r="B74" s="271"/>
      <c r="C74" s="265"/>
      <c r="D74" s="260"/>
      <c r="E74" s="258"/>
      <c r="F74" s="270"/>
      <c r="G74" s="258"/>
      <c r="H74" s="260"/>
      <c r="I74" s="260"/>
      <c r="J74" s="260"/>
      <c r="K74" s="260"/>
      <c r="L74" s="260"/>
    </row>
    <row r="75" spans="1:12" ht="13.2">
      <c r="A75" s="260"/>
      <c r="B75" s="271"/>
      <c r="C75" s="265"/>
      <c r="D75" s="260"/>
      <c r="E75" s="258"/>
      <c r="F75" s="270"/>
      <c r="G75" s="258"/>
      <c r="H75" s="260"/>
      <c r="I75" s="260"/>
      <c r="J75" s="260"/>
      <c r="K75" s="260"/>
      <c r="L75" s="260"/>
    </row>
    <row r="76" spans="1:12" ht="13.2">
      <c r="A76" s="260"/>
      <c r="B76" s="271"/>
      <c r="C76" s="265"/>
      <c r="D76" s="258"/>
      <c r="E76" s="258"/>
      <c r="F76" s="270"/>
      <c r="G76" s="258"/>
      <c r="H76" s="260"/>
      <c r="I76" s="260"/>
      <c r="J76" s="260"/>
      <c r="K76" s="260"/>
      <c r="L76" s="260"/>
    </row>
    <row r="77" spans="1:12" ht="13.2">
      <c r="A77" s="260"/>
      <c r="B77" s="260"/>
      <c r="C77" s="260"/>
      <c r="D77" s="260"/>
      <c r="E77" s="274"/>
      <c r="F77" s="275"/>
      <c r="G77" s="260"/>
      <c r="H77" s="260"/>
      <c r="I77" s="260"/>
      <c r="J77" s="260"/>
      <c r="K77" s="260"/>
      <c r="L77" s="260"/>
    </row>
    <row r="78" spans="1:12" ht="15.75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</row>
    <row r="79" spans="1:12" ht="15.75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</row>
    <row r="80" spans="1:12" ht="15.75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</row>
    <row r="81" spans="1:12" ht="15.75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</row>
    <row r="82" spans="1:12" ht="15.75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</row>
  </sheetData>
  <mergeCells count="42">
    <mergeCell ref="A2:E2"/>
    <mergeCell ref="J2:K2"/>
    <mergeCell ref="B7:C7"/>
    <mergeCell ref="B25:C25"/>
    <mergeCell ref="B26:C26"/>
    <mergeCell ref="B27:C27"/>
    <mergeCell ref="B28:C28"/>
    <mergeCell ref="B29:C29"/>
    <mergeCell ref="B41:E41"/>
    <mergeCell ref="B42:E42"/>
    <mergeCell ref="B30:C30"/>
    <mergeCell ref="B31:C31"/>
    <mergeCell ref="B32:C32"/>
    <mergeCell ref="B33:C33"/>
    <mergeCell ref="B34:C34"/>
    <mergeCell ref="B35:C35"/>
    <mergeCell ref="B44:H44"/>
    <mergeCell ref="B48:E4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74:C74"/>
    <mergeCell ref="B75:C75"/>
    <mergeCell ref="B76:C76"/>
    <mergeCell ref="B59:C59"/>
    <mergeCell ref="B60:C60"/>
    <mergeCell ref="B61:C61"/>
    <mergeCell ref="B65:C65"/>
    <mergeCell ref="B66:C66"/>
    <mergeCell ref="B67:C67"/>
    <mergeCell ref="B68:C6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2:M81"/>
  <sheetViews>
    <sheetView topLeftCell="A19" workbookViewId="0">
      <selection activeCell="F44" sqref="F44"/>
    </sheetView>
  </sheetViews>
  <sheetFormatPr defaultColWidth="12.5546875" defaultRowHeight="15.75" customHeight="1"/>
  <cols>
    <col min="2" max="2" width="57.5546875" customWidth="1"/>
    <col min="3" max="3" width="16" customWidth="1"/>
    <col min="6" max="6" width="22.44140625" customWidth="1"/>
    <col min="7" max="7" width="16.33203125" customWidth="1"/>
    <col min="8" max="8" width="36.5546875" bestFit="1" customWidth="1"/>
  </cols>
  <sheetData>
    <row r="2" spans="1:11" ht="22.8">
      <c r="A2" s="216" t="s">
        <v>0</v>
      </c>
      <c r="B2" s="217"/>
      <c r="C2" s="217"/>
      <c r="D2" s="217"/>
      <c r="E2" s="217"/>
      <c r="J2" s="216" t="s">
        <v>100</v>
      </c>
      <c r="K2" s="217"/>
    </row>
    <row r="4" spans="1:11" ht="13.2">
      <c r="B4" s="2" t="s">
        <v>1</v>
      </c>
      <c r="C4" s="3" t="s">
        <v>101</v>
      </c>
      <c r="D4" s="3" t="s">
        <v>102</v>
      </c>
      <c r="E4" s="3" t="s">
        <v>103</v>
      </c>
      <c r="F4" s="4" t="s">
        <v>2</v>
      </c>
    </row>
    <row r="5" spans="1:11" ht="13.2">
      <c r="B5" s="5" t="s">
        <v>3</v>
      </c>
      <c r="C5" s="6">
        <v>19</v>
      </c>
      <c r="D5" s="6">
        <v>21</v>
      </c>
      <c r="E5" s="6">
        <v>18</v>
      </c>
      <c r="F5" s="7">
        <f>C5+D5+E5</f>
        <v>58</v>
      </c>
      <c r="G5" s="167"/>
      <c r="H5" s="167"/>
    </row>
    <row r="7" spans="1:11" ht="22.8">
      <c r="B7" s="216" t="s">
        <v>28</v>
      </c>
      <c r="C7" s="217"/>
      <c r="F7" s="1"/>
      <c r="G7" s="182"/>
      <c r="H7" s="173"/>
      <c r="I7" s="173"/>
      <c r="J7" s="173"/>
      <c r="K7" s="173"/>
    </row>
    <row r="8" spans="1:11" ht="13.2">
      <c r="B8" s="9" t="s">
        <v>4</v>
      </c>
      <c r="C8" s="10" t="s">
        <v>5</v>
      </c>
      <c r="D8" s="10" t="s">
        <v>6</v>
      </c>
      <c r="E8" s="11" t="s">
        <v>7</v>
      </c>
      <c r="F8" s="167"/>
      <c r="G8" s="185" t="s">
        <v>8</v>
      </c>
      <c r="H8" s="185" t="s">
        <v>9</v>
      </c>
      <c r="I8" s="185" t="s">
        <v>6</v>
      </c>
      <c r="J8" s="185" t="s">
        <v>10</v>
      </c>
      <c r="K8" s="185" t="s">
        <v>11</v>
      </c>
    </row>
    <row r="9" spans="1:11" ht="13.2">
      <c r="B9" s="78" t="s">
        <v>104</v>
      </c>
      <c r="C9" s="12" t="s">
        <v>12</v>
      </c>
      <c r="D9" s="315">
        <v>53</v>
      </c>
      <c r="E9" s="141">
        <v>58</v>
      </c>
      <c r="F9" s="203"/>
      <c r="G9" s="183">
        <v>513</v>
      </c>
      <c r="H9" s="183" t="s">
        <v>13</v>
      </c>
      <c r="I9" s="175"/>
      <c r="J9" s="174"/>
      <c r="K9" s="174"/>
    </row>
    <row r="10" spans="1:11" ht="13.2">
      <c r="B10" s="79" t="s">
        <v>105</v>
      </c>
      <c r="C10" s="12" t="s">
        <v>12</v>
      </c>
      <c r="D10" s="316">
        <v>53</v>
      </c>
      <c r="E10" s="141">
        <v>58</v>
      </c>
      <c r="F10" s="142"/>
      <c r="G10" s="183" t="s">
        <v>106</v>
      </c>
      <c r="H10" s="183" t="s">
        <v>13</v>
      </c>
      <c r="I10" s="175"/>
      <c r="J10" s="174"/>
      <c r="K10" s="174"/>
    </row>
    <row r="11" spans="1:11" ht="13.2">
      <c r="B11" s="14" t="s">
        <v>107</v>
      </c>
      <c r="C11" s="14" t="s">
        <v>12</v>
      </c>
      <c r="D11" s="316">
        <v>47</v>
      </c>
      <c r="E11" s="141">
        <v>58</v>
      </c>
      <c r="F11" s="142"/>
      <c r="G11" s="183" t="s">
        <v>108</v>
      </c>
      <c r="H11" s="183" t="s">
        <v>34</v>
      </c>
      <c r="I11" s="175"/>
      <c r="J11" s="174"/>
      <c r="K11" s="174"/>
    </row>
    <row r="12" spans="1:11" ht="13.2">
      <c r="B12" s="79" t="s">
        <v>109</v>
      </c>
      <c r="C12" s="61" t="s">
        <v>110</v>
      </c>
      <c r="D12" s="316">
        <v>47</v>
      </c>
      <c r="E12" s="141">
        <v>58</v>
      </c>
      <c r="F12" s="142"/>
      <c r="G12" s="183">
        <v>424</v>
      </c>
      <c r="H12" s="183" t="s">
        <v>34</v>
      </c>
      <c r="I12" s="175"/>
      <c r="J12" s="174"/>
      <c r="K12" s="174"/>
    </row>
    <row r="13" spans="1:11" ht="13.2">
      <c r="B13" s="79" t="s">
        <v>111</v>
      </c>
      <c r="C13" s="61" t="s">
        <v>112</v>
      </c>
      <c r="D13" s="316">
        <v>47</v>
      </c>
      <c r="E13" s="141">
        <v>58</v>
      </c>
      <c r="F13" s="142"/>
      <c r="G13" s="183"/>
      <c r="H13" s="183"/>
      <c r="I13" s="175"/>
      <c r="J13" s="174"/>
      <c r="K13" s="174"/>
    </row>
    <row r="14" spans="1:11" ht="13.2">
      <c r="B14" s="14" t="s">
        <v>113</v>
      </c>
      <c r="C14" s="14" t="s">
        <v>114</v>
      </c>
      <c r="D14" s="317">
        <v>270</v>
      </c>
      <c r="E14" s="141">
        <v>58</v>
      </c>
      <c r="F14" s="142"/>
      <c r="G14" s="184"/>
      <c r="H14" s="183"/>
      <c r="I14" s="180"/>
      <c r="J14" s="174"/>
      <c r="K14" s="174"/>
    </row>
    <row r="15" spans="1:11" ht="13.2">
      <c r="B15" s="14" t="s">
        <v>115</v>
      </c>
      <c r="C15" s="14" t="s">
        <v>116</v>
      </c>
      <c r="D15" s="317">
        <v>69</v>
      </c>
      <c r="E15" s="141">
        <v>58</v>
      </c>
      <c r="F15" s="142"/>
      <c r="G15" s="183"/>
      <c r="H15" s="183"/>
      <c r="I15" s="180"/>
      <c r="J15" s="174"/>
      <c r="K15" s="174"/>
    </row>
    <row r="16" spans="1:11" ht="13.2">
      <c r="B16" s="14" t="s">
        <v>117</v>
      </c>
      <c r="C16" s="14" t="s">
        <v>116</v>
      </c>
      <c r="D16" s="317">
        <v>69</v>
      </c>
      <c r="E16" s="141">
        <v>58</v>
      </c>
      <c r="F16" s="142"/>
      <c r="G16" s="183"/>
      <c r="H16" s="183"/>
      <c r="I16" s="180"/>
      <c r="J16" s="174"/>
      <c r="K16" s="174"/>
    </row>
    <row r="17" spans="2:11" ht="13.2">
      <c r="B17" s="14" t="s">
        <v>118</v>
      </c>
      <c r="C17" s="14" t="s">
        <v>116</v>
      </c>
      <c r="D17" s="317">
        <v>63</v>
      </c>
      <c r="E17" s="141">
        <v>58</v>
      </c>
      <c r="F17" s="142"/>
      <c r="G17" s="174"/>
      <c r="H17" s="174"/>
      <c r="I17" s="177"/>
      <c r="J17" s="174"/>
      <c r="K17" s="174"/>
    </row>
    <row r="18" spans="2:11" ht="13.2">
      <c r="B18" s="14"/>
      <c r="C18" s="14"/>
      <c r="D18" s="80"/>
      <c r="E18" s="13"/>
      <c r="G18" s="174"/>
      <c r="H18" s="174"/>
      <c r="I18" s="177"/>
      <c r="J18" s="174"/>
      <c r="K18" s="174"/>
    </row>
    <row r="19" spans="2:11" ht="13.2">
      <c r="B19" s="14"/>
      <c r="C19" s="14"/>
      <c r="D19" s="80"/>
      <c r="E19" s="13"/>
      <c r="G19" s="174"/>
      <c r="H19" s="174"/>
      <c r="I19" s="177"/>
      <c r="J19" s="174"/>
      <c r="K19" s="174"/>
    </row>
    <row r="20" spans="2:11" ht="13.2">
      <c r="B20" s="14"/>
      <c r="C20" s="14"/>
      <c r="D20" s="80"/>
      <c r="E20" s="13"/>
      <c r="G20" s="173"/>
      <c r="H20" s="173"/>
      <c r="I20" s="186" t="s">
        <v>14</v>
      </c>
      <c r="J20" s="174">
        <f>SUM(J9:J19)</f>
        <v>0</v>
      </c>
      <c r="K20" s="173"/>
    </row>
    <row r="21" spans="2:11" ht="13.2">
      <c r="B21" s="83"/>
      <c r="C21" s="19"/>
      <c r="D21" s="84"/>
      <c r="E21" s="20"/>
      <c r="G21" s="173"/>
      <c r="H21" s="173"/>
      <c r="I21" s="186" t="s">
        <v>15</v>
      </c>
      <c r="J21" s="178">
        <f>J9*I9+J10*I10+J11*I11+J12*I12+J14*I14+J15*I15+J16*I16+J17*I17+J18*I18+J19*I19</f>
        <v>0</v>
      </c>
      <c r="K21" s="173"/>
    </row>
    <row r="22" spans="2:11" ht="13.2">
      <c r="C22" s="15" t="s">
        <v>15</v>
      </c>
      <c r="D22" s="85">
        <f>SUM(D9:D21)</f>
        <v>718</v>
      </c>
      <c r="G22" s="173"/>
      <c r="H22" s="173"/>
      <c r="I22" s="186" t="s">
        <v>16</v>
      </c>
      <c r="J22" s="181">
        <f>K10*I10+K11*I11+K12*I12+K14*I14+I15*K15+I16*K16+I17*K17+I18*K18+I19*K19+I9*K9</f>
        <v>0</v>
      </c>
      <c r="K22" s="173"/>
    </row>
    <row r="23" spans="2:11" ht="13.2">
      <c r="C23" s="87" t="s">
        <v>16</v>
      </c>
      <c r="D23" s="88">
        <f>D10*E10+D11*E11+D12*E12+D14*E14+D15*E15+D16*E16+D17*E17+D18*E18+D19*E19+D20*E20+D21*E21+D9*E9</f>
        <v>38918</v>
      </c>
    </row>
    <row r="27" spans="2:11" ht="22.8">
      <c r="B27" s="216" t="s">
        <v>17</v>
      </c>
      <c r="C27" s="217"/>
    </row>
    <row r="28" spans="2:11" ht="13.2">
      <c r="B28" s="244" t="s">
        <v>18</v>
      </c>
      <c r="C28" s="215"/>
      <c r="D28" s="23" t="s">
        <v>6</v>
      </c>
      <c r="E28" s="23" t="s">
        <v>19</v>
      </c>
      <c r="F28" s="24" t="s">
        <v>20</v>
      </c>
    </row>
    <row r="29" spans="2:11" ht="13.8">
      <c r="B29" s="249" t="s">
        <v>61</v>
      </c>
      <c r="C29" s="222"/>
      <c r="D29" s="304">
        <v>239</v>
      </c>
      <c r="E29" s="25">
        <v>3</v>
      </c>
      <c r="F29" s="26">
        <f t="shared" ref="F29:F34" si="0">IF(E29*D29=0,"",E29*D29)</f>
        <v>717</v>
      </c>
    </row>
    <row r="30" spans="2:11" ht="13.8">
      <c r="B30" s="249" t="s">
        <v>62</v>
      </c>
      <c r="C30" s="222"/>
      <c r="D30" s="305">
        <v>469</v>
      </c>
      <c r="E30" s="27">
        <v>3</v>
      </c>
      <c r="F30" s="28">
        <f t="shared" si="0"/>
        <v>1407</v>
      </c>
    </row>
    <row r="31" spans="2:11" ht="13.2">
      <c r="B31" s="240" t="s">
        <v>119</v>
      </c>
      <c r="C31" s="241"/>
      <c r="D31" s="305">
        <v>236</v>
      </c>
      <c r="E31" s="27">
        <v>6</v>
      </c>
      <c r="F31" s="28">
        <f t="shared" si="0"/>
        <v>1416</v>
      </c>
    </row>
    <row r="32" spans="2:11" ht="13.2">
      <c r="B32" s="89" t="s">
        <v>120</v>
      </c>
      <c r="C32" s="54"/>
      <c r="D32" s="305">
        <v>324</v>
      </c>
      <c r="E32" s="27">
        <v>6</v>
      </c>
      <c r="F32" s="29">
        <f t="shared" si="0"/>
        <v>1944</v>
      </c>
    </row>
    <row r="33" spans="2:8" ht="13.2">
      <c r="B33" s="250" t="s">
        <v>66</v>
      </c>
      <c r="C33" s="221"/>
      <c r="D33" s="318">
        <v>137</v>
      </c>
      <c r="E33" s="27">
        <v>3</v>
      </c>
      <c r="F33" s="29">
        <f t="shared" si="0"/>
        <v>411</v>
      </c>
    </row>
    <row r="34" spans="2:8" ht="13.2">
      <c r="B34" s="250"/>
      <c r="C34" s="221"/>
      <c r="D34" s="90"/>
      <c r="E34" s="27"/>
      <c r="F34" s="29" t="str">
        <f t="shared" si="0"/>
        <v/>
      </c>
    </row>
    <row r="35" spans="2:8" ht="13.2">
      <c r="B35" s="247"/>
      <c r="C35" s="248"/>
      <c r="D35" s="75"/>
      <c r="E35" s="76"/>
      <c r="F35" s="22"/>
    </row>
    <row r="36" spans="2:8" ht="13.2">
      <c r="E36" s="32"/>
      <c r="F36" s="33"/>
    </row>
    <row r="37" spans="2:8" ht="13.2">
      <c r="E37" s="34" t="s">
        <v>21</v>
      </c>
      <c r="F37" s="35">
        <f>SUM(F29:F35)</f>
        <v>5895</v>
      </c>
    </row>
    <row r="38" spans="2:8" ht="13.2">
      <c r="E38" s="34" t="s">
        <v>22</v>
      </c>
      <c r="F38" s="35">
        <f>F37/F5</f>
        <v>101.63793103448276</v>
      </c>
    </row>
    <row r="44" spans="2:8" ht="13.2">
      <c r="B44" s="227" t="s">
        <v>46</v>
      </c>
      <c r="C44" s="228"/>
      <c r="D44" s="228"/>
      <c r="E44" s="229"/>
      <c r="F44" s="358">
        <f>D23+J22+F37</f>
        <v>44813</v>
      </c>
    </row>
    <row r="45" spans="2:8" ht="13.2">
      <c r="B45" s="231" t="s">
        <v>23</v>
      </c>
      <c r="C45" s="228"/>
      <c r="D45" s="228"/>
      <c r="E45" s="232"/>
      <c r="F45" s="319" t="s">
        <v>215</v>
      </c>
      <c r="G45" s="277"/>
    </row>
    <row r="47" spans="2:8" ht="13.2">
      <c r="B47" s="230"/>
      <c r="C47" s="217"/>
      <c r="D47" s="217"/>
      <c r="E47" s="217"/>
      <c r="F47" s="217"/>
      <c r="G47" s="217"/>
      <c r="H47" s="217"/>
    </row>
    <row r="48" spans="2:8" ht="13.2">
      <c r="B48" s="37"/>
      <c r="F48" s="38"/>
    </row>
    <row r="49" spans="1:13" ht="13.2">
      <c r="A49" s="258"/>
      <c r="B49" s="258"/>
      <c r="C49" s="258"/>
      <c r="D49" s="258"/>
      <c r="E49" s="258"/>
      <c r="F49" s="258"/>
      <c r="G49" s="258"/>
      <c r="H49" s="258"/>
      <c r="I49" s="168"/>
      <c r="J49" s="168"/>
      <c r="K49" s="168"/>
    </row>
    <row r="50" spans="1:13" ht="15.75" customHeight="1">
      <c r="A50" s="260"/>
      <c r="B50" s="260"/>
      <c r="C50" s="260"/>
      <c r="D50" s="260"/>
      <c r="E50" s="260"/>
      <c r="F50" s="260"/>
      <c r="G50" s="260"/>
      <c r="H50" s="260"/>
    </row>
    <row r="51" spans="1:13" ht="13.2">
      <c r="A51" s="260"/>
      <c r="B51" s="261"/>
      <c r="C51" s="262"/>
      <c r="D51" s="262"/>
      <c r="E51" s="262"/>
      <c r="F51" s="260"/>
      <c r="G51" s="260"/>
      <c r="H51" s="260"/>
    </row>
    <row r="52" spans="1:13" ht="13.2">
      <c r="A52" s="260"/>
      <c r="B52" s="263"/>
      <c r="C52" s="260"/>
      <c r="D52" s="260"/>
      <c r="E52" s="260"/>
      <c r="F52" s="260"/>
      <c r="G52" s="260"/>
      <c r="H52" s="260"/>
    </row>
    <row r="53" spans="1:13" ht="13.2">
      <c r="A53" s="260"/>
      <c r="B53" s="264"/>
      <c r="C53" s="265"/>
      <c r="D53" s="266"/>
      <c r="E53" s="266"/>
      <c r="F53" s="267"/>
      <c r="G53" s="268"/>
      <c r="H53" s="260"/>
    </row>
    <row r="54" spans="1:13" ht="13.2">
      <c r="A54" s="260"/>
      <c r="B54" s="320"/>
      <c r="C54" s="265"/>
      <c r="D54" s="292"/>
      <c r="E54" s="258"/>
      <c r="F54" s="270"/>
      <c r="G54" s="258"/>
      <c r="H54" s="260"/>
    </row>
    <row r="55" spans="1:13" ht="13.2">
      <c r="A55" s="260"/>
      <c r="B55" s="271"/>
      <c r="C55" s="265"/>
      <c r="D55" s="289"/>
      <c r="E55" s="258"/>
      <c r="F55" s="270"/>
      <c r="G55" s="258"/>
      <c r="H55" s="260"/>
    </row>
    <row r="56" spans="1:13" ht="13.2">
      <c r="A56" s="260"/>
      <c r="B56" s="271"/>
      <c r="C56" s="265"/>
      <c r="D56" s="289"/>
      <c r="E56" s="258"/>
      <c r="F56" s="270"/>
      <c r="G56" s="258"/>
      <c r="H56" s="260"/>
    </row>
    <row r="57" spans="1:13" ht="13.2">
      <c r="A57" s="260"/>
      <c r="B57" s="271"/>
      <c r="C57" s="265"/>
      <c r="D57" s="289"/>
      <c r="E57" s="258"/>
      <c r="F57" s="270"/>
      <c r="G57" s="258"/>
      <c r="H57" s="260"/>
    </row>
    <row r="58" spans="1:13" ht="14.25" customHeight="1">
      <c r="A58" s="260"/>
      <c r="B58" s="271"/>
      <c r="C58" s="265"/>
      <c r="D58" s="258"/>
      <c r="E58" s="258"/>
      <c r="F58" s="270"/>
      <c r="G58" s="258"/>
      <c r="H58" s="260"/>
      <c r="I58" s="37"/>
      <c r="J58" s="37"/>
      <c r="K58" s="37"/>
      <c r="L58" s="37"/>
      <c r="M58" s="37"/>
    </row>
    <row r="59" spans="1:13" ht="13.2">
      <c r="A59" s="260"/>
      <c r="B59" s="321"/>
      <c r="C59" s="258"/>
      <c r="D59" s="258"/>
      <c r="E59" s="258"/>
      <c r="F59" s="270"/>
      <c r="G59" s="322"/>
      <c r="H59" s="260"/>
    </row>
    <row r="60" spans="1:13" ht="13.2">
      <c r="A60" s="260"/>
      <c r="B60" s="271"/>
      <c r="C60" s="265"/>
      <c r="D60" s="292"/>
      <c r="E60" s="258"/>
      <c r="F60" s="270"/>
      <c r="G60" s="322"/>
      <c r="H60" s="260"/>
    </row>
    <row r="61" spans="1:13" ht="13.2">
      <c r="A61" s="260"/>
      <c r="B61" s="271"/>
      <c r="C61" s="265"/>
      <c r="D61" s="260"/>
      <c r="E61" s="258"/>
      <c r="F61" s="270"/>
      <c r="G61" s="258"/>
      <c r="H61" s="260"/>
    </row>
    <row r="62" spans="1:13" ht="13.2">
      <c r="A62" s="260"/>
      <c r="B62" s="271"/>
      <c r="C62" s="265"/>
      <c r="D62" s="292"/>
      <c r="E62" s="258"/>
      <c r="F62" s="270"/>
      <c r="G62" s="270"/>
      <c r="H62" s="258"/>
    </row>
    <row r="63" spans="1:13" ht="13.2">
      <c r="A63" s="260"/>
      <c r="B63" s="271"/>
      <c r="C63" s="265"/>
      <c r="D63" s="260"/>
      <c r="E63" s="258"/>
      <c r="F63" s="270"/>
      <c r="G63" s="258"/>
      <c r="H63" s="260"/>
    </row>
    <row r="64" spans="1:13" ht="13.2">
      <c r="A64" s="260"/>
      <c r="B64" s="271"/>
      <c r="C64" s="265"/>
      <c r="D64" s="258"/>
      <c r="E64" s="258"/>
      <c r="F64" s="270"/>
      <c r="G64" s="258"/>
      <c r="H64" s="260"/>
    </row>
    <row r="65" spans="1:9" ht="13.2">
      <c r="A65" s="260"/>
      <c r="B65" s="260"/>
      <c r="C65" s="260"/>
      <c r="D65" s="260"/>
      <c r="E65" s="274"/>
      <c r="F65" s="275"/>
      <c r="G65" s="260"/>
      <c r="H65" s="260"/>
    </row>
    <row r="66" spans="1:9" ht="15.75" customHeight="1">
      <c r="A66" s="260"/>
      <c r="B66" s="260"/>
      <c r="C66" s="260"/>
      <c r="D66" s="260"/>
      <c r="E66" s="260"/>
      <c r="F66" s="260"/>
      <c r="G66" s="260"/>
      <c r="H66" s="260"/>
    </row>
    <row r="67" spans="1:9" ht="13.2">
      <c r="A67" s="260"/>
      <c r="B67" s="263"/>
      <c r="C67" s="260"/>
      <c r="D67" s="260"/>
      <c r="E67" s="260"/>
      <c r="F67" s="260"/>
      <c r="G67" s="260"/>
      <c r="H67" s="260"/>
    </row>
    <row r="68" spans="1:9" ht="13.2">
      <c r="A68" s="260"/>
      <c r="B68" s="264"/>
      <c r="C68" s="265"/>
      <c r="D68" s="266"/>
      <c r="E68" s="266"/>
      <c r="F68" s="267"/>
      <c r="G68" s="268"/>
      <c r="H68" s="260"/>
    </row>
    <row r="69" spans="1:9" ht="13.2">
      <c r="A69" s="260"/>
      <c r="B69" s="271"/>
      <c r="C69" s="265"/>
      <c r="D69" s="258"/>
      <c r="E69" s="258"/>
      <c r="F69" s="270"/>
      <c r="G69" s="270"/>
      <c r="H69" s="260"/>
    </row>
    <row r="70" spans="1:9" ht="13.2">
      <c r="A70" s="260"/>
      <c r="B70" s="271"/>
      <c r="C70" s="265"/>
      <c r="D70" s="288"/>
      <c r="E70" s="258"/>
      <c r="F70" s="270"/>
      <c r="G70" s="258"/>
      <c r="H70" s="260"/>
    </row>
    <row r="71" spans="1:9" ht="13.2">
      <c r="A71" s="260"/>
      <c r="B71" s="271"/>
      <c r="C71" s="265"/>
      <c r="D71" s="288"/>
      <c r="E71" s="258"/>
      <c r="F71" s="270"/>
      <c r="G71" s="258"/>
      <c r="H71" s="260"/>
      <c r="I71" s="142"/>
    </row>
    <row r="72" spans="1:9" ht="13.2">
      <c r="A72" s="260"/>
      <c r="B72" s="321"/>
      <c r="C72" s="258"/>
      <c r="D72" s="288"/>
      <c r="E72" s="258"/>
      <c r="F72" s="270"/>
      <c r="G72" s="258"/>
      <c r="H72" s="260"/>
    </row>
    <row r="73" spans="1:9" ht="13.2">
      <c r="A73" s="260"/>
      <c r="B73" s="271"/>
      <c r="C73" s="265"/>
      <c r="D73" s="288"/>
      <c r="E73" s="258"/>
      <c r="F73" s="270"/>
      <c r="G73" s="258"/>
      <c r="H73" s="260"/>
    </row>
    <row r="74" spans="1:9" ht="13.2">
      <c r="A74" s="260"/>
      <c r="B74" s="271"/>
      <c r="C74" s="265"/>
      <c r="D74" s="288"/>
      <c r="E74" s="258"/>
      <c r="F74" s="270"/>
      <c r="G74" s="258"/>
      <c r="H74" s="260"/>
    </row>
    <row r="75" spans="1:9" ht="13.2">
      <c r="A75" s="260"/>
      <c r="B75" s="271"/>
      <c r="C75" s="265"/>
      <c r="D75" s="323"/>
      <c r="E75" s="258"/>
      <c r="F75" s="270"/>
      <c r="G75" s="258"/>
      <c r="H75" s="260"/>
    </row>
    <row r="76" spans="1:9" ht="13.2">
      <c r="A76" s="260"/>
      <c r="B76" s="271"/>
      <c r="C76" s="265"/>
      <c r="D76" s="260"/>
      <c r="E76" s="258"/>
      <c r="F76" s="270"/>
      <c r="G76" s="258"/>
      <c r="H76" s="260"/>
    </row>
    <row r="77" spans="1:9" ht="13.2">
      <c r="A77" s="260"/>
      <c r="B77" s="271"/>
      <c r="C77" s="265"/>
      <c r="D77" s="260"/>
      <c r="E77" s="258"/>
      <c r="F77" s="270"/>
      <c r="G77" s="258"/>
      <c r="H77" s="260"/>
    </row>
    <row r="78" spans="1:9" ht="13.2">
      <c r="A78" s="260"/>
      <c r="B78" s="271"/>
      <c r="C78" s="265"/>
      <c r="D78" s="260"/>
      <c r="E78" s="258"/>
      <c r="F78" s="270"/>
      <c r="G78" s="258"/>
      <c r="H78" s="260"/>
    </row>
    <row r="79" spans="1:9" ht="13.2">
      <c r="A79" s="260"/>
      <c r="B79" s="271"/>
      <c r="C79" s="265"/>
      <c r="D79" s="258"/>
      <c r="E79" s="258"/>
      <c r="F79" s="270"/>
      <c r="G79" s="258"/>
      <c r="H79" s="260"/>
    </row>
    <row r="80" spans="1:9" ht="13.2">
      <c r="A80" s="260"/>
      <c r="B80" s="260"/>
      <c r="C80" s="260"/>
      <c r="D80" s="260"/>
      <c r="E80" s="274"/>
      <c r="F80" s="275"/>
      <c r="G80" s="260"/>
      <c r="H80" s="260"/>
    </row>
    <row r="81" spans="1:8" ht="15.75" customHeight="1">
      <c r="A81" s="260"/>
      <c r="B81" s="260"/>
      <c r="C81" s="260"/>
      <c r="D81" s="260"/>
      <c r="E81" s="260"/>
      <c r="F81" s="260"/>
      <c r="G81" s="260"/>
      <c r="H81" s="260"/>
    </row>
  </sheetData>
  <mergeCells count="37">
    <mergeCell ref="A2:E2"/>
    <mergeCell ref="J2:K2"/>
    <mergeCell ref="B7:C7"/>
    <mergeCell ref="B27:C27"/>
    <mergeCell ref="B28:C28"/>
    <mergeCell ref="B29:C29"/>
    <mergeCell ref="B30:C30"/>
    <mergeCell ref="B31:C31"/>
    <mergeCell ref="B33:C33"/>
    <mergeCell ref="B34:C34"/>
    <mergeCell ref="B35:C35"/>
    <mergeCell ref="B44:E44"/>
    <mergeCell ref="B45:E45"/>
    <mergeCell ref="B47:H47"/>
    <mergeCell ref="B51:E51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  <mergeCell ref="B68:C68"/>
    <mergeCell ref="B69:C69"/>
    <mergeCell ref="B78:C78"/>
    <mergeCell ref="B79:C79"/>
    <mergeCell ref="B70:C70"/>
    <mergeCell ref="B71:C71"/>
    <mergeCell ref="B73:C73"/>
    <mergeCell ref="B74:C74"/>
    <mergeCell ref="B75:C75"/>
    <mergeCell ref="B76:C76"/>
    <mergeCell ref="B77:C7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2:M76"/>
  <sheetViews>
    <sheetView tabSelected="1" workbookViewId="0">
      <selection activeCell="G34" sqref="G34"/>
    </sheetView>
  </sheetViews>
  <sheetFormatPr defaultColWidth="12.5546875" defaultRowHeight="15.75" customHeight="1"/>
  <cols>
    <col min="2" max="2" width="27" customWidth="1"/>
    <col min="3" max="3" width="11.6640625" customWidth="1"/>
    <col min="5" max="5" width="14.33203125" customWidth="1"/>
    <col min="6" max="6" width="21" customWidth="1"/>
    <col min="7" max="7" width="5.109375" customWidth="1"/>
    <col min="8" max="8" width="8.88671875" customWidth="1"/>
    <col min="9" max="9" width="4.77734375" customWidth="1"/>
    <col min="12" max="12" width="20.33203125" customWidth="1"/>
  </cols>
  <sheetData>
    <row r="2" spans="1:12" ht="22.8">
      <c r="A2" s="216" t="s">
        <v>0</v>
      </c>
      <c r="B2" s="217"/>
      <c r="C2" s="217"/>
      <c r="D2" s="217"/>
      <c r="E2" s="217"/>
      <c r="J2" s="216" t="s">
        <v>121</v>
      </c>
      <c r="K2" s="217"/>
    </row>
    <row r="4" spans="1:12" ht="13.2">
      <c r="B4" s="2" t="s">
        <v>1</v>
      </c>
      <c r="C4" s="3" t="s">
        <v>122</v>
      </c>
      <c r="D4" s="3" t="s">
        <v>123</v>
      </c>
      <c r="E4" s="3" t="s">
        <v>124</v>
      </c>
      <c r="F4" s="4" t="s">
        <v>2</v>
      </c>
    </row>
    <row r="5" spans="1:12" ht="20.399999999999999" customHeight="1">
      <c r="B5" s="5" t="s">
        <v>3</v>
      </c>
      <c r="C5" s="6">
        <v>18</v>
      </c>
      <c r="D5" s="6">
        <v>18</v>
      </c>
      <c r="E5" s="6">
        <v>16</v>
      </c>
      <c r="F5" s="91">
        <f>C5+D5+E5</f>
        <v>52</v>
      </c>
      <c r="H5" s="204"/>
      <c r="I5" s="167"/>
    </row>
    <row r="6" spans="1:12" ht="28.5" customHeight="1">
      <c r="C6" s="167"/>
      <c r="E6" s="167"/>
    </row>
    <row r="7" spans="1:12" ht="22.8">
      <c r="B7" s="40"/>
      <c r="C7" s="92"/>
      <c r="D7" s="8"/>
      <c r="G7" s="40"/>
      <c r="H7" s="92"/>
      <c r="I7" s="8"/>
      <c r="K7" s="49"/>
    </row>
    <row r="8" spans="1:12" ht="22.8">
      <c r="B8" s="238" t="s">
        <v>28</v>
      </c>
      <c r="C8" s="217"/>
      <c r="D8" s="8"/>
      <c r="E8" s="1"/>
      <c r="F8" s="1"/>
      <c r="G8" s="40"/>
      <c r="H8" s="92"/>
      <c r="I8" s="1"/>
      <c r="J8" s="1"/>
      <c r="K8" s="1"/>
      <c r="L8" s="1"/>
    </row>
    <row r="9" spans="1:12" ht="13.2">
      <c r="B9" s="9" t="s">
        <v>4</v>
      </c>
      <c r="C9" s="10" t="s">
        <v>5</v>
      </c>
      <c r="D9" s="10" t="s">
        <v>6</v>
      </c>
      <c r="E9" s="11" t="s">
        <v>7</v>
      </c>
      <c r="F9" s="8"/>
      <c r="G9" s="127"/>
      <c r="H9" s="127"/>
      <c r="I9" s="127"/>
      <c r="J9" s="127"/>
      <c r="K9" s="127"/>
      <c r="L9" s="1"/>
    </row>
    <row r="10" spans="1:12" ht="13.2">
      <c r="B10" s="42" t="s">
        <v>125</v>
      </c>
      <c r="C10" s="12" t="s">
        <v>126</v>
      </c>
      <c r="D10" s="324">
        <v>99</v>
      </c>
      <c r="E10" s="13">
        <v>52</v>
      </c>
      <c r="G10" s="127"/>
      <c r="H10" s="127"/>
      <c r="I10" s="128"/>
      <c r="J10" s="127"/>
      <c r="K10" s="127"/>
    </row>
    <row r="11" spans="1:12" ht="13.2">
      <c r="B11" s="44" t="s">
        <v>127</v>
      </c>
      <c r="C11" s="14" t="s">
        <v>126</v>
      </c>
      <c r="D11" s="325">
        <v>99</v>
      </c>
      <c r="E11" s="13">
        <v>52</v>
      </c>
      <c r="G11" s="127"/>
      <c r="H11" s="127"/>
      <c r="I11" s="128"/>
      <c r="J11" s="127"/>
      <c r="K11" s="127"/>
    </row>
    <row r="12" spans="1:12" ht="13.2">
      <c r="B12" s="44" t="s">
        <v>128</v>
      </c>
      <c r="C12" s="14" t="s">
        <v>129</v>
      </c>
      <c r="D12" s="326">
        <v>269</v>
      </c>
      <c r="E12" s="13">
        <v>52</v>
      </c>
      <c r="G12" s="127"/>
      <c r="H12" s="127"/>
      <c r="I12" s="128"/>
      <c r="J12" s="127"/>
      <c r="K12" s="127"/>
    </row>
    <row r="13" spans="1:12" ht="13.2">
      <c r="A13" s="1" t="s">
        <v>130</v>
      </c>
      <c r="B13" s="44" t="s">
        <v>131</v>
      </c>
      <c r="C13" s="14" t="s">
        <v>132</v>
      </c>
      <c r="D13" s="317">
        <v>75</v>
      </c>
      <c r="E13" s="13">
        <v>52</v>
      </c>
      <c r="G13" s="127"/>
      <c r="H13" s="127"/>
      <c r="I13" s="128"/>
      <c r="J13" s="127"/>
      <c r="K13" s="127"/>
    </row>
    <row r="14" spans="1:12" ht="13.2">
      <c r="B14" s="42" t="s">
        <v>133</v>
      </c>
      <c r="C14" s="92" t="s">
        <v>126</v>
      </c>
      <c r="D14" s="317">
        <v>99</v>
      </c>
      <c r="E14" s="13">
        <v>52</v>
      </c>
      <c r="G14" s="127"/>
      <c r="H14" s="127"/>
      <c r="I14" s="128"/>
      <c r="J14" s="127"/>
      <c r="K14" s="127"/>
    </row>
    <row r="15" spans="1:12" ht="13.2">
      <c r="B15" s="44" t="s">
        <v>134</v>
      </c>
      <c r="C15" s="92" t="s">
        <v>126</v>
      </c>
      <c r="D15" s="317">
        <v>119</v>
      </c>
      <c r="E15" s="13">
        <v>52</v>
      </c>
      <c r="G15" s="127"/>
      <c r="H15" s="127"/>
      <c r="I15" s="128"/>
      <c r="J15" s="127"/>
      <c r="K15" s="127"/>
    </row>
    <row r="16" spans="1:12" ht="13.2">
      <c r="B16" s="44"/>
      <c r="C16" s="14"/>
      <c r="D16" s="80"/>
      <c r="E16" s="13"/>
      <c r="G16" s="127"/>
      <c r="H16" s="127"/>
      <c r="I16" s="128"/>
      <c r="J16" s="127"/>
      <c r="K16" s="127"/>
    </row>
    <row r="17" spans="2:11" ht="13.2">
      <c r="B17" s="44"/>
      <c r="C17" s="14"/>
      <c r="D17" s="80"/>
      <c r="E17" s="13"/>
      <c r="G17" s="127"/>
      <c r="H17" s="127"/>
      <c r="I17" s="128"/>
      <c r="J17" s="127"/>
      <c r="K17" s="127"/>
    </row>
    <row r="18" spans="2:11" ht="13.2">
      <c r="B18" s="44"/>
      <c r="C18" s="14"/>
      <c r="D18" s="80"/>
      <c r="E18" s="13"/>
      <c r="G18" s="127"/>
      <c r="H18" s="127"/>
      <c r="I18" s="128"/>
      <c r="J18" s="127"/>
      <c r="K18" s="127"/>
    </row>
    <row r="19" spans="2:11" ht="13.2">
      <c r="B19" s="44"/>
      <c r="C19" s="14"/>
      <c r="D19" s="80"/>
      <c r="E19" s="13"/>
      <c r="G19" s="127"/>
      <c r="H19" s="127"/>
      <c r="I19" s="128"/>
      <c r="J19" s="127"/>
      <c r="K19" s="127"/>
    </row>
    <row r="20" spans="2:11" ht="13.2">
      <c r="B20" s="44"/>
      <c r="C20" s="14"/>
      <c r="D20" s="80"/>
      <c r="E20" s="13"/>
      <c r="G20" s="127"/>
      <c r="H20" s="127"/>
      <c r="I20" s="129"/>
      <c r="J20" s="127"/>
      <c r="K20" s="127"/>
    </row>
    <row r="21" spans="2:11" ht="13.2">
      <c r="B21" s="44"/>
      <c r="C21" s="14"/>
      <c r="D21" s="80"/>
      <c r="E21" s="13"/>
      <c r="I21" s="1"/>
      <c r="J21" s="127"/>
    </row>
    <row r="22" spans="2:11" ht="13.2">
      <c r="B22" s="18"/>
      <c r="C22" s="16"/>
      <c r="D22" s="84"/>
      <c r="E22" s="20"/>
      <c r="I22" s="1"/>
      <c r="J22" s="130"/>
    </row>
    <row r="23" spans="2:11" ht="13.2">
      <c r="C23" s="82" t="s">
        <v>15</v>
      </c>
      <c r="D23" s="93">
        <f>SUM(D10:D22)</f>
        <v>760</v>
      </c>
      <c r="F23" s="1"/>
      <c r="I23" s="1"/>
      <c r="J23" s="131"/>
      <c r="K23" s="1"/>
    </row>
    <row r="24" spans="2:11" ht="13.2">
      <c r="C24" s="86" t="s">
        <v>16</v>
      </c>
      <c r="D24" s="336"/>
      <c r="E24" s="1"/>
      <c r="F24" s="168"/>
    </row>
    <row r="25" spans="2:11" ht="15.75" customHeight="1">
      <c r="F25" s="168"/>
    </row>
    <row r="26" spans="2:11" ht="15.75" customHeight="1">
      <c r="F26" s="142"/>
    </row>
    <row r="28" spans="2:11" ht="22.8">
      <c r="B28" s="238" t="s">
        <v>17</v>
      </c>
      <c r="C28" s="217"/>
      <c r="D28" s="355" t="s">
        <v>216</v>
      </c>
      <c r="E28" s="356"/>
    </row>
    <row r="29" spans="2:11" ht="13.2">
      <c r="B29" s="244" t="s">
        <v>18</v>
      </c>
      <c r="C29" s="215"/>
      <c r="D29" s="23" t="s">
        <v>6</v>
      </c>
      <c r="E29" s="23" t="s">
        <v>19</v>
      </c>
      <c r="F29" s="24" t="s">
        <v>20</v>
      </c>
    </row>
    <row r="30" spans="2:11" ht="13.2">
      <c r="B30" s="220"/>
      <c r="C30" s="214"/>
      <c r="D30" s="94"/>
      <c r="E30" s="25"/>
      <c r="F30" s="60" t="str">
        <f>IF(E30*D30=0,"",E30*D30)</f>
        <v/>
      </c>
    </row>
    <row r="31" spans="2:11" ht="13.2">
      <c r="E31" s="32"/>
      <c r="F31" s="33"/>
    </row>
    <row r="32" spans="2:11" ht="13.2">
      <c r="E32" s="95" t="s">
        <v>21</v>
      </c>
      <c r="F32" s="96"/>
    </row>
    <row r="33" spans="1:11" ht="13.2">
      <c r="E33" s="97" t="s">
        <v>22</v>
      </c>
      <c r="F33" s="98">
        <v>0</v>
      </c>
    </row>
    <row r="34" spans="1:11" ht="13.2">
      <c r="F34" s="99"/>
    </row>
    <row r="38" spans="1:11" ht="13.2">
      <c r="H38" s="168"/>
    </row>
    <row r="39" spans="1:11" ht="13.2">
      <c r="B39" s="227" t="s">
        <v>135</v>
      </c>
      <c r="C39" s="228"/>
      <c r="D39" s="228"/>
      <c r="E39" s="229"/>
      <c r="F39" s="77">
        <f>D24+F32</f>
        <v>0</v>
      </c>
      <c r="H39" s="168"/>
      <c r="I39" s="1"/>
    </row>
    <row r="40" spans="1:11" ht="13.2">
      <c r="B40" s="231" t="s">
        <v>136</v>
      </c>
      <c r="C40" s="228"/>
      <c r="D40" s="228"/>
      <c r="E40" s="232"/>
      <c r="F40" s="211">
        <f>D23+J22+F33</f>
        <v>760</v>
      </c>
      <c r="H40" s="168"/>
      <c r="I40" s="1"/>
    </row>
    <row r="42" spans="1:11" ht="13.2">
      <c r="B42" s="230"/>
      <c r="C42" s="217"/>
      <c r="D42" s="217"/>
      <c r="E42" s="217"/>
      <c r="F42" s="217"/>
      <c r="G42" s="217"/>
      <c r="H42" s="217"/>
    </row>
    <row r="43" spans="1:11" ht="13.2">
      <c r="A43" s="258"/>
      <c r="B43" s="257"/>
      <c r="C43" s="258"/>
      <c r="D43" s="258"/>
      <c r="E43" s="258"/>
      <c r="F43" s="259"/>
      <c r="G43" s="258"/>
      <c r="H43" s="258"/>
      <c r="I43" s="258"/>
      <c r="J43" s="258"/>
      <c r="K43" s="258"/>
    </row>
    <row r="44" spans="1:11" ht="15.75" customHeight="1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5.75" customHeight="1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</row>
    <row r="46" spans="1:11" ht="13.2">
      <c r="A46" s="260"/>
      <c r="B46" s="261"/>
      <c r="C46" s="262"/>
      <c r="D46" s="262"/>
      <c r="E46" s="262"/>
      <c r="F46" s="260"/>
      <c r="G46" s="260"/>
      <c r="H46" s="260"/>
      <c r="I46" s="260"/>
      <c r="J46" s="260"/>
      <c r="K46" s="260"/>
    </row>
    <row r="47" spans="1:11" ht="13.2">
      <c r="A47" s="260"/>
      <c r="B47" s="263"/>
      <c r="C47" s="260"/>
      <c r="D47" s="260"/>
      <c r="E47" s="260"/>
      <c r="F47" s="260"/>
      <c r="G47" s="260"/>
      <c r="H47" s="260"/>
      <c r="I47" s="260"/>
      <c r="J47" s="260"/>
      <c r="K47" s="260"/>
    </row>
    <row r="48" spans="1:11" ht="13.2">
      <c r="A48" s="260"/>
      <c r="B48" s="264"/>
      <c r="C48" s="265"/>
      <c r="D48" s="266"/>
      <c r="E48" s="266"/>
      <c r="F48" s="267"/>
      <c r="G48" s="268"/>
      <c r="H48" s="260"/>
      <c r="I48" s="260"/>
      <c r="J48" s="260"/>
      <c r="K48" s="260"/>
    </row>
    <row r="49" spans="1:13" ht="13.2">
      <c r="A49" s="260"/>
      <c r="B49" s="328"/>
      <c r="C49" s="265"/>
      <c r="D49" s="258"/>
      <c r="E49" s="258"/>
      <c r="F49" s="270"/>
      <c r="G49" s="258"/>
      <c r="H49" s="260"/>
      <c r="I49" s="260"/>
      <c r="J49" s="260"/>
      <c r="K49" s="260"/>
    </row>
    <row r="50" spans="1:13" ht="13.2">
      <c r="A50" s="260"/>
      <c r="B50" s="269"/>
      <c r="C50" s="265"/>
      <c r="D50" s="329"/>
      <c r="E50" s="329"/>
      <c r="F50" s="270"/>
      <c r="G50" s="329"/>
      <c r="H50" s="260"/>
      <c r="I50" s="260"/>
      <c r="J50" s="260"/>
      <c r="K50" s="260"/>
    </row>
    <row r="51" spans="1:13" ht="13.2">
      <c r="A51" s="260"/>
      <c r="B51" s="269"/>
      <c r="C51" s="265"/>
      <c r="D51" s="260"/>
      <c r="E51" s="258"/>
      <c r="F51" s="270"/>
      <c r="G51" s="258"/>
      <c r="H51" s="260"/>
      <c r="I51" s="260"/>
      <c r="J51" s="260"/>
      <c r="K51" s="260"/>
    </row>
    <row r="52" spans="1:13" ht="13.2">
      <c r="A52" s="260"/>
      <c r="B52" s="269"/>
      <c r="C52" s="265"/>
      <c r="D52" s="260"/>
      <c r="E52" s="258"/>
      <c r="F52" s="270"/>
      <c r="G52" s="258"/>
      <c r="H52" s="260"/>
      <c r="I52" s="260"/>
      <c r="J52" s="260"/>
      <c r="K52" s="260"/>
    </row>
    <row r="53" spans="1:13" ht="16.5" customHeight="1">
      <c r="A53" s="260"/>
      <c r="B53" s="271"/>
      <c r="C53" s="265"/>
      <c r="D53" s="260"/>
      <c r="E53" s="258"/>
      <c r="F53" s="270"/>
      <c r="G53" s="258"/>
      <c r="H53" s="260"/>
      <c r="I53" s="273"/>
      <c r="J53" s="273"/>
      <c r="K53" s="273"/>
      <c r="L53" s="37"/>
      <c r="M53" s="37"/>
    </row>
    <row r="54" spans="1:13" ht="13.2">
      <c r="A54" s="260"/>
      <c r="B54" s="271"/>
      <c r="C54" s="265"/>
      <c r="D54" s="260"/>
      <c r="E54" s="258"/>
      <c r="F54" s="270"/>
      <c r="G54" s="258"/>
      <c r="H54" s="260"/>
      <c r="I54" s="260"/>
      <c r="J54" s="260"/>
      <c r="K54" s="260"/>
    </row>
    <row r="55" spans="1:13" ht="13.2">
      <c r="A55" s="260"/>
      <c r="B55" s="271"/>
      <c r="C55" s="265"/>
      <c r="D55" s="260"/>
      <c r="E55" s="258"/>
      <c r="F55" s="270"/>
      <c r="G55" s="258"/>
      <c r="H55" s="260"/>
      <c r="I55" s="260"/>
      <c r="J55" s="260"/>
      <c r="K55" s="260"/>
    </row>
    <row r="56" spans="1:13" ht="13.2">
      <c r="A56" s="260"/>
      <c r="B56" s="330"/>
      <c r="C56" s="265"/>
      <c r="D56" s="260"/>
      <c r="E56" s="258"/>
      <c r="F56" s="270"/>
      <c r="G56" s="258"/>
      <c r="H56" s="260"/>
      <c r="I56" s="260"/>
      <c r="J56" s="260"/>
      <c r="K56" s="260"/>
    </row>
    <row r="57" spans="1:13" ht="13.2">
      <c r="A57" s="260"/>
      <c r="B57" s="271"/>
      <c r="C57" s="265"/>
      <c r="D57" s="292"/>
      <c r="E57" s="258"/>
      <c r="F57" s="270"/>
      <c r="G57" s="258"/>
      <c r="H57" s="260"/>
      <c r="I57" s="260"/>
      <c r="J57" s="260"/>
      <c r="K57" s="260"/>
    </row>
    <row r="58" spans="1:13" ht="13.2">
      <c r="A58" s="260"/>
      <c r="B58" s="271"/>
      <c r="C58" s="265"/>
      <c r="D58" s="260"/>
      <c r="E58" s="258"/>
      <c r="F58" s="270"/>
      <c r="G58" s="258"/>
      <c r="H58" s="260"/>
      <c r="I58" s="260"/>
      <c r="J58" s="260"/>
      <c r="K58" s="260"/>
    </row>
    <row r="59" spans="1:13" ht="13.2">
      <c r="A59" s="260"/>
      <c r="B59" s="271"/>
      <c r="C59" s="265"/>
      <c r="D59" s="258"/>
      <c r="E59" s="258"/>
      <c r="F59" s="270"/>
      <c r="G59" s="258"/>
      <c r="H59" s="260"/>
      <c r="I59" s="260"/>
      <c r="J59" s="260"/>
      <c r="K59" s="260"/>
    </row>
    <row r="60" spans="1:13" ht="13.2">
      <c r="A60" s="260"/>
      <c r="B60" s="260"/>
      <c r="C60" s="260"/>
      <c r="D60" s="260"/>
      <c r="E60" s="274"/>
      <c r="F60" s="275"/>
      <c r="G60" s="260"/>
      <c r="H60" s="260"/>
      <c r="I60" s="260"/>
      <c r="J60" s="260"/>
      <c r="K60" s="260"/>
    </row>
    <row r="61" spans="1:13" ht="15.75" customHeight="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</row>
    <row r="62" spans="1:13" ht="13.2">
      <c r="A62" s="260"/>
      <c r="B62" s="263"/>
      <c r="C62" s="260"/>
      <c r="D62" s="260"/>
      <c r="E62" s="260"/>
      <c r="F62" s="260"/>
      <c r="G62" s="260"/>
      <c r="H62" s="260"/>
      <c r="I62" s="260"/>
      <c r="J62" s="260"/>
      <c r="K62" s="260"/>
    </row>
    <row r="63" spans="1:13" ht="13.2">
      <c r="A63" s="260"/>
      <c r="B63" s="264"/>
      <c r="C63" s="265"/>
      <c r="D63" s="266"/>
      <c r="E63" s="266"/>
      <c r="F63" s="267"/>
      <c r="G63" s="268"/>
      <c r="H63" s="260"/>
      <c r="I63" s="260"/>
      <c r="J63" s="260"/>
      <c r="K63" s="260"/>
    </row>
    <row r="64" spans="1:13" ht="13.2">
      <c r="A64" s="260"/>
      <c r="B64" s="269"/>
      <c r="C64" s="265"/>
      <c r="D64" s="260"/>
      <c r="E64" s="258"/>
      <c r="F64" s="270"/>
      <c r="G64" s="258"/>
      <c r="H64" s="260"/>
      <c r="I64" s="260"/>
      <c r="J64" s="260"/>
      <c r="K64" s="260"/>
    </row>
    <row r="65" spans="1:11" ht="13.2">
      <c r="A65" s="260"/>
      <c r="B65" s="269"/>
      <c r="C65" s="265"/>
      <c r="D65" s="331"/>
      <c r="E65" s="258"/>
      <c r="F65" s="270"/>
      <c r="G65" s="258"/>
      <c r="H65" s="260"/>
      <c r="I65" s="260"/>
      <c r="J65" s="260"/>
      <c r="K65" s="260"/>
    </row>
    <row r="66" spans="1:11" ht="13.2">
      <c r="A66" s="260"/>
      <c r="B66" s="269"/>
      <c r="C66" s="265"/>
      <c r="D66" s="260"/>
      <c r="E66" s="258"/>
      <c r="F66" s="270"/>
      <c r="G66" s="258"/>
      <c r="H66" s="260"/>
      <c r="I66" s="260"/>
      <c r="J66" s="260"/>
      <c r="K66" s="260"/>
    </row>
    <row r="67" spans="1:11" ht="13.2">
      <c r="A67" s="260"/>
      <c r="B67" s="271"/>
      <c r="C67" s="265"/>
      <c r="D67" s="260"/>
      <c r="E67" s="258"/>
      <c r="F67" s="270"/>
      <c r="G67" s="258"/>
      <c r="H67" s="260"/>
      <c r="I67" s="260"/>
      <c r="J67" s="260"/>
      <c r="K67" s="260"/>
    </row>
    <row r="68" spans="1:11" ht="13.2">
      <c r="A68" s="260"/>
      <c r="B68" s="271"/>
      <c r="C68" s="265"/>
      <c r="D68" s="260"/>
      <c r="E68" s="258"/>
      <c r="F68" s="270"/>
      <c r="G68" s="258"/>
      <c r="H68" s="260"/>
      <c r="I68" s="260"/>
      <c r="J68" s="260"/>
      <c r="K68" s="260"/>
    </row>
    <row r="69" spans="1:11" ht="13.2">
      <c r="A69" s="260"/>
      <c r="B69" s="271"/>
      <c r="C69" s="265"/>
      <c r="D69" s="260"/>
      <c r="E69" s="258"/>
      <c r="F69" s="270"/>
      <c r="G69" s="258"/>
      <c r="H69" s="260"/>
      <c r="I69" s="260"/>
      <c r="J69" s="260"/>
      <c r="K69" s="260"/>
    </row>
    <row r="70" spans="1:11" ht="13.2">
      <c r="A70" s="260"/>
      <c r="B70" s="271"/>
      <c r="C70" s="265"/>
      <c r="D70" s="258"/>
      <c r="E70" s="258"/>
      <c r="F70" s="270"/>
      <c r="G70" s="258"/>
      <c r="H70" s="260"/>
      <c r="I70" s="260"/>
      <c r="J70" s="260"/>
      <c r="K70" s="260"/>
    </row>
    <row r="71" spans="1:11" ht="13.2">
      <c r="A71" s="260"/>
      <c r="B71" s="332"/>
      <c r="C71" s="333"/>
      <c r="D71" s="334"/>
      <c r="E71" s="260"/>
      <c r="F71" s="270"/>
      <c r="G71" s="258"/>
      <c r="H71" s="260"/>
      <c r="I71" s="260"/>
      <c r="J71" s="260"/>
      <c r="K71" s="260"/>
    </row>
    <row r="72" spans="1:11" ht="13.2">
      <c r="A72" s="260"/>
      <c r="B72" s="335"/>
      <c r="C72" s="335"/>
      <c r="D72" s="260"/>
      <c r="E72" s="258"/>
      <c r="F72" s="270"/>
      <c r="G72" s="258"/>
      <c r="H72" s="260"/>
      <c r="I72" s="260"/>
      <c r="J72" s="260"/>
      <c r="K72" s="260"/>
    </row>
    <row r="73" spans="1:11" ht="13.2">
      <c r="A73" s="260"/>
      <c r="B73" s="335"/>
      <c r="C73" s="335"/>
      <c r="D73" s="260"/>
      <c r="E73" s="258"/>
      <c r="F73" s="270"/>
      <c r="G73" s="258"/>
      <c r="H73" s="260"/>
      <c r="I73" s="260"/>
      <c r="J73" s="260"/>
      <c r="K73" s="260"/>
    </row>
    <row r="74" spans="1:11" ht="13.2">
      <c r="A74" s="260"/>
      <c r="B74" s="335"/>
      <c r="C74" s="335"/>
      <c r="D74" s="258"/>
      <c r="E74" s="258"/>
      <c r="F74" s="270"/>
      <c r="G74" s="258"/>
      <c r="H74" s="260"/>
      <c r="I74" s="260"/>
      <c r="J74" s="260"/>
      <c r="K74" s="260"/>
    </row>
    <row r="75" spans="1:11" ht="13.2">
      <c r="A75" s="260"/>
      <c r="B75" s="260"/>
      <c r="C75" s="260"/>
      <c r="D75" s="260"/>
      <c r="E75" s="274"/>
      <c r="F75" s="275"/>
      <c r="G75" s="260"/>
      <c r="H75" s="260"/>
      <c r="I75" s="260"/>
      <c r="J75" s="260"/>
      <c r="K75" s="260"/>
    </row>
    <row r="76" spans="1:11" ht="15.75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</row>
  </sheetData>
  <mergeCells count="34">
    <mergeCell ref="A2:E2"/>
    <mergeCell ref="J2:K2"/>
    <mergeCell ref="B8:C8"/>
    <mergeCell ref="B28:C28"/>
    <mergeCell ref="B29:C29"/>
    <mergeCell ref="B30:C30"/>
    <mergeCell ref="B39:E39"/>
    <mergeCell ref="B40:E40"/>
    <mergeCell ref="B42:H42"/>
    <mergeCell ref="B46:E46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4:C74"/>
    <mergeCell ref="B73:C73"/>
    <mergeCell ref="B59:C59"/>
    <mergeCell ref="B63:C63"/>
    <mergeCell ref="B64:C64"/>
    <mergeCell ref="B65:C65"/>
    <mergeCell ref="B66:C66"/>
    <mergeCell ref="B67:C67"/>
    <mergeCell ref="B68:C6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2:M81"/>
  <sheetViews>
    <sheetView topLeftCell="A16" workbookViewId="0">
      <selection activeCell="E35" sqref="E35"/>
    </sheetView>
  </sheetViews>
  <sheetFormatPr defaultColWidth="12.5546875" defaultRowHeight="15.75" customHeight="1"/>
  <cols>
    <col min="2" max="2" width="26.5546875" customWidth="1"/>
    <col min="3" max="3" width="20.88671875" bestFit="1" customWidth="1"/>
    <col min="5" max="5" width="21.5546875" bestFit="1" customWidth="1"/>
    <col min="6" max="6" width="21.44140625" customWidth="1"/>
    <col min="7" max="7" width="8" customWidth="1"/>
    <col min="8" max="8" width="18.5546875" bestFit="1" customWidth="1"/>
  </cols>
  <sheetData>
    <row r="2" spans="1:12" ht="22.8">
      <c r="A2" s="216" t="s">
        <v>0</v>
      </c>
      <c r="B2" s="217"/>
      <c r="C2" s="217"/>
      <c r="D2" s="217"/>
      <c r="E2" s="217"/>
      <c r="J2" s="216" t="s">
        <v>137</v>
      </c>
      <c r="K2" s="217"/>
    </row>
    <row r="4" spans="1:12" ht="13.2">
      <c r="B4" s="2" t="s">
        <v>1</v>
      </c>
      <c r="C4" s="3" t="s">
        <v>138</v>
      </c>
      <c r="D4" s="3" t="s">
        <v>139</v>
      </c>
      <c r="E4" s="3" t="s">
        <v>140</v>
      </c>
      <c r="F4" s="4" t="s">
        <v>2</v>
      </c>
    </row>
    <row r="5" spans="1:12" ht="13.2">
      <c r="B5" s="5" t="s">
        <v>3</v>
      </c>
      <c r="C5" s="6">
        <v>19</v>
      </c>
      <c r="D5" s="6">
        <v>17</v>
      </c>
      <c r="E5" s="6">
        <v>17</v>
      </c>
      <c r="F5" s="7">
        <f>C5+D5+E5</f>
        <v>53</v>
      </c>
    </row>
    <row r="7" spans="1:12" ht="14.25" customHeight="1">
      <c r="B7" s="40"/>
      <c r="D7" s="36"/>
      <c r="E7" s="36"/>
      <c r="H7" s="36"/>
      <c r="I7" s="36"/>
      <c r="J7" s="36"/>
      <c r="K7" s="49"/>
    </row>
    <row r="8" spans="1:12" ht="22.8">
      <c r="B8" s="238" t="s">
        <v>28</v>
      </c>
      <c r="C8" s="217"/>
      <c r="E8" s="1"/>
      <c r="F8" s="49"/>
      <c r="G8" s="40"/>
      <c r="H8" s="92"/>
      <c r="I8" s="1"/>
      <c r="J8" s="1"/>
      <c r="K8" s="1"/>
      <c r="L8" s="1"/>
    </row>
    <row r="9" spans="1:12" ht="13.2">
      <c r="B9" s="9" t="s">
        <v>4</v>
      </c>
      <c r="C9" s="10" t="s">
        <v>5</v>
      </c>
      <c r="D9" s="10" t="s">
        <v>6</v>
      </c>
      <c r="E9" s="11" t="s">
        <v>7</v>
      </c>
      <c r="F9" s="187"/>
      <c r="G9" s="127"/>
      <c r="H9" s="127"/>
      <c r="I9" s="127"/>
      <c r="J9" s="127"/>
      <c r="K9" s="127"/>
    </row>
    <row r="10" spans="1:12" ht="13.2">
      <c r="B10" s="42" t="s">
        <v>141</v>
      </c>
      <c r="C10" s="12" t="s">
        <v>126</v>
      </c>
      <c r="D10" s="325">
        <v>99</v>
      </c>
      <c r="E10" s="13">
        <v>53</v>
      </c>
      <c r="G10" s="127"/>
      <c r="H10" s="127"/>
      <c r="I10" s="128"/>
      <c r="J10" s="127"/>
      <c r="K10" s="127"/>
    </row>
    <row r="11" spans="1:12" ht="13.2">
      <c r="B11" s="44" t="s">
        <v>142</v>
      </c>
      <c r="C11" s="14" t="s">
        <v>129</v>
      </c>
      <c r="D11" s="317">
        <v>269</v>
      </c>
      <c r="E11" s="13">
        <v>53</v>
      </c>
      <c r="G11" s="127"/>
      <c r="H11" s="127"/>
      <c r="I11" s="128"/>
      <c r="J11" s="127"/>
      <c r="K11" s="127"/>
    </row>
    <row r="12" spans="1:12" ht="13.2">
      <c r="B12" s="44" t="s">
        <v>143</v>
      </c>
      <c r="C12" s="14" t="s">
        <v>126</v>
      </c>
      <c r="D12" s="317">
        <v>99</v>
      </c>
      <c r="E12" s="13">
        <v>53</v>
      </c>
      <c r="G12" s="127"/>
      <c r="H12" s="127"/>
      <c r="I12" s="128"/>
      <c r="J12" s="127"/>
      <c r="K12" s="127"/>
    </row>
    <row r="13" spans="1:12" ht="13.2">
      <c r="B13" s="44" t="s">
        <v>144</v>
      </c>
      <c r="C13" s="14" t="s">
        <v>126</v>
      </c>
      <c r="D13" s="317">
        <v>99</v>
      </c>
      <c r="E13" s="13">
        <v>53</v>
      </c>
      <c r="G13" s="127"/>
      <c r="H13" s="127"/>
      <c r="I13" s="128"/>
      <c r="J13" s="127"/>
      <c r="K13" s="127"/>
    </row>
    <row r="14" spans="1:12" ht="13.2">
      <c r="B14" s="44" t="s">
        <v>145</v>
      </c>
      <c r="C14" s="14" t="s">
        <v>132</v>
      </c>
      <c r="D14" s="317">
        <v>75</v>
      </c>
      <c r="E14" s="13">
        <v>53</v>
      </c>
      <c r="G14" s="127"/>
      <c r="H14" s="127"/>
      <c r="I14" s="128"/>
      <c r="J14" s="127"/>
      <c r="K14" s="127"/>
    </row>
    <row r="15" spans="1:12" ht="13.2">
      <c r="B15" s="44" t="s">
        <v>146</v>
      </c>
      <c r="C15" s="14" t="s">
        <v>129</v>
      </c>
      <c r="D15" s="317">
        <v>259</v>
      </c>
      <c r="E15" s="13">
        <v>53</v>
      </c>
      <c r="G15" s="127"/>
      <c r="H15" s="127"/>
      <c r="I15" s="128"/>
      <c r="J15" s="127"/>
      <c r="K15" s="127"/>
    </row>
    <row r="16" spans="1:12" ht="13.2">
      <c r="B16" s="44" t="s">
        <v>147</v>
      </c>
      <c r="C16" s="92" t="s">
        <v>126</v>
      </c>
      <c r="D16" s="317">
        <v>99</v>
      </c>
      <c r="E16" s="13">
        <v>53</v>
      </c>
      <c r="G16" s="127"/>
      <c r="H16" s="127"/>
      <c r="I16" s="128"/>
      <c r="J16" s="127"/>
      <c r="K16" s="127"/>
    </row>
    <row r="17" spans="2:11" ht="13.2">
      <c r="B17" s="44" t="s">
        <v>148</v>
      </c>
      <c r="C17" s="92" t="s">
        <v>126</v>
      </c>
      <c r="D17" s="317">
        <v>119</v>
      </c>
      <c r="E17" s="13">
        <v>53</v>
      </c>
      <c r="G17" s="127"/>
      <c r="H17" s="127"/>
      <c r="I17" s="128"/>
      <c r="J17" s="127"/>
      <c r="K17" s="127"/>
    </row>
    <row r="18" spans="2:11" ht="13.2">
      <c r="B18" s="44"/>
      <c r="C18" s="14"/>
      <c r="D18" s="317"/>
      <c r="E18" s="13"/>
      <c r="G18" s="127"/>
      <c r="H18" s="127"/>
      <c r="I18" s="129"/>
      <c r="J18" s="127"/>
      <c r="K18" s="127"/>
    </row>
    <row r="19" spans="2:11" ht="13.2">
      <c r="B19" s="44"/>
      <c r="C19" s="14"/>
      <c r="D19" s="80"/>
      <c r="E19" s="13"/>
      <c r="G19" s="127"/>
      <c r="H19" s="127"/>
      <c r="I19" s="129"/>
      <c r="J19" s="127"/>
      <c r="K19" s="127"/>
    </row>
    <row r="20" spans="2:11" ht="13.2">
      <c r="B20" s="44"/>
      <c r="C20" s="14"/>
      <c r="D20" s="80"/>
      <c r="E20" s="13"/>
      <c r="I20" s="1"/>
      <c r="J20" s="127"/>
    </row>
    <row r="21" spans="2:11" ht="13.2">
      <c r="B21" s="18"/>
      <c r="C21" s="16"/>
      <c r="D21" s="101"/>
      <c r="E21" s="20"/>
      <c r="I21" s="1"/>
      <c r="J21" s="130"/>
    </row>
    <row r="22" spans="2:11" ht="13.2">
      <c r="C22" s="82" t="s">
        <v>15</v>
      </c>
      <c r="D22" s="93">
        <f>SUM(D10:D21)</f>
        <v>1118</v>
      </c>
      <c r="I22" s="1"/>
      <c r="J22" s="132"/>
      <c r="K22" s="1"/>
    </row>
    <row r="23" spans="2:11" ht="13.2">
      <c r="C23" s="86" t="s">
        <v>16</v>
      </c>
      <c r="D23" s="102">
        <f>D10*E10+D11*E11+D12*E12+D13*E13+D14*E14+D15*E15+D16*E16+D17*E17+D18*E18+D19*E19+D20*E20+D21*E21</f>
        <v>59254</v>
      </c>
      <c r="E23" s="1"/>
      <c r="F23" s="168"/>
    </row>
    <row r="24" spans="2:11" ht="15.75" customHeight="1">
      <c r="F24" s="168"/>
    </row>
    <row r="27" spans="2:11" ht="22.8">
      <c r="B27" s="238" t="s">
        <v>17</v>
      </c>
      <c r="C27" s="217"/>
      <c r="D27" s="355" t="s">
        <v>216</v>
      </c>
      <c r="E27" s="356"/>
    </row>
    <row r="28" spans="2:11" ht="13.2">
      <c r="B28" s="244" t="s">
        <v>18</v>
      </c>
      <c r="C28" s="215"/>
      <c r="D28" s="23" t="s">
        <v>6</v>
      </c>
      <c r="E28" s="23" t="s">
        <v>19</v>
      </c>
      <c r="F28" s="24" t="s">
        <v>20</v>
      </c>
    </row>
    <row r="29" spans="2:11" ht="13.2">
      <c r="B29" s="220"/>
      <c r="C29" s="214"/>
      <c r="D29" s="94"/>
      <c r="E29" s="25"/>
      <c r="F29" s="60" t="str">
        <f>IF(E29*D29=0,"",E29*D29)</f>
        <v/>
      </c>
    </row>
    <row r="30" spans="2:11" ht="13.2">
      <c r="E30" s="32"/>
      <c r="F30" s="33"/>
    </row>
    <row r="31" spans="2:11" ht="13.2">
      <c r="E31" s="34" t="s">
        <v>21</v>
      </c>
      <c r="F31" s="103">
        <f>SUM(F29)</f>
        <v>0</v>
      </c>
    </row>
    <row r="32" spans="2:11" ht="13.2">
      <c r="E32" s="34" t="s">
        <v>22</v>
      </c>
      <c r="F32" s="103">
        <v>0</v>
      </c>
    </row>
    <row r="37" spans="1:11" ht="13.2">
      <c r="G37" s="142"/>
      <c r="H37" s="168"/>
    </row>
    <row r="38" spans="1:11" ht="13.2">
      <c r="B38" s="227" t="s">
        <v>149</v>
      </c>
      <c r="C38" s="228"/>
      <c r="D38" s="228"/>
      <c r="E38" s="229"/>
      <c r="F38" s="104">
        <f>D23+F31</f>
        <v>59254</v>
      </c>
      <c r="G38" s="142"/>
      <c r="H38" s="168"/>
    </row>
    <row r="39" spans="1:11" ht="13.2">
      <c r="B39" s="231" t="s">
        <v>150</v>
      </c>
      <c r="C39" s="228"/>
      <c r="D39" s="228"/>
      <c r="E39" s="232"/>
      <c r="F39" s="211">
        <f>D22+J21+F32</f>
        <v>1118</v>
      </c>
      <c r="G39" s="142"/>
      <c r="H39" s="168"/>
    </row>
    <row r="41" spans="1:11" ht="13.2">
      <c r="B41" s="230"/>
      <c r="C41" s="217"/>
      <c r="D41" s="217"/>
      <c r="E41" s="217"/>
      <c r="F41" s="217"/>
      <c r="G41" s="217"/>
      <c r="H41" s="217"/>
    </row>
    <row r="42" spans="1:11" ht="13.2">
      <c r="A42" s="258"/>
      <c r="B42" s="257"/>
      <c r="C42" s="258"/>
      <c r="D42" s="258"/>
      <c r="E42" s="258"/>
      <c r="F42" s="259"/>
      <c r="G42" s="258"/>
      <c r="H42" s="258"/>
      <c r="I42" s="258"/>
      <c r="J42" s="258"/>
      <c r="K42" s="143"/>
    </row>
    <row r="43" spans="1:11" ht="15.7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</row>
    <row r="44" spans="1:11" ht="15.75" customHeight="1">
      <c r="A44" s="260"/>
      <c r="B44" s="260"/>
      <c r="C44" s="260"/>
      <c r="D44" s="260"/>
      <c r="E44" s="260"/>
      <c r="F44" s="260"/>
      <c r="G44" s="260"/>
      <c r="H44" s="260"/>
      <c r="I44" s="260"/>
      <c r="J44" s="260"/>
    </row>
    <row r="45" spans="1:11" ht="13.2">
      <c r="A45" s="260"/>
      <c r="B45" s="261"/>
      <c r="C45" s="262"/>
      <c r="D45" s="262"/>
      <c r="E45" s="262"/>
      <c r="F45" s="260"/>
      <c r="G45" s="260"/>
      <c r="H45" s="260"/>
      <c r="I45" s="260"/>
      <c r="J45" s="260"/>
    </row>
    <row r="46" spans="1:11" ht="13.2">
      <c r="A46" s="260"/>
      <c r="B46" s="263"/>
      <c r="C46" s="260"/>
      <c r="D46" s="260"/>
      <c r="E46" s="260"/>
      <c r="F46" s="260"/>
      <c r="G46" s="260"/>
      <c r="H46" s="260"/>
      <c r="I46" s="260"/>
      <c r="J46" s="260"/>
    </row>
    <row r="47" spans="1:11" ht="13.2">
      <c r="A47" s="260"/>
      <c r="B47" s="264"/>
      <c r="C47" s="265"/>
      <c r="D47" s="266"/>
      <c r="E47" s="266"/>
      <c r="F47" s="267"/>
      <c r="G47" s="268"/>
      <c r="H47" s="260"/>
      <c r="I47" s="260"/>
      <c r="J47" s="260"/>
    </row>
    <row r="48" spans="1:11" ht="13.2">
      <c r="A48" s="260"/>
      <c r="B48" s="330"/>
      <c r="C48" s="265"/>
      <c r="D48" s="260"/>
      <c r="E48" s="258"/>
      <c r="F48" s="270"/>
      <c r="G48" s="258"/>
      <c r="H48" s="260"/>
      <c r="I48" s="260"/>
      <c r="J48" s="260"/>
    </row>
    <row r="49" spans="1:13" ht="13.2">
      <c r="A49" s="260"/>
      <c r="B49" s="271"/>
      <c r="C49" s="265"/>
      <c r="D49" s="260"/>
      <c r="E49" s="258"/>
      <c r="F49" s="270"/>
      <c r="G49" s="258"/>
      <c r="H49" s="260"/>
      <c r="I49" s="260"/>
      <c r="J49" s="260"/>
    </row>
    <row r="50" spans="1:13" ht="13.2">
      <c r="A50" s="260"/>
      <c r="B50" s="271"/>
      <c r="C50" s="265"/>
      <c r="D50" s="260"/>
      <c r="E50" s="258"/>
      <c r="F50" s="270"/>
      <c r="G50" s="258"/>
      <c r="H50" s="260"/>
      <c r="I50" s="260"/>
      <c r="J50" s="260"/>
    </row>
    <row r="51" spans="1:13" ht="13.2">
      <c r="A51" s="260"/>
      <c r="B51" s="271"/>
      <c r="C51" s="265"/>
      <c r="D51" s="260"/>
      <c r="E51" s="258"/>
      <c r="F51" s="270"/>
      <c r="G51" s="258"/>
      <c r="H51" s="260"/>
      <c r="I51" s="260"/>
      <c r="J51" s="260"/>
    </row>
    <row r="52" spans="1:13" ht="16.5" customHeight="1">
      <c r="A52" s="260"/>
      <c r="B52" s="271"/>
      <c r="C52" s="265"/>
      <c r="D52" s="260"/>
      <c r="E52" s="258"/>
      <c r="F52" s="270"/>
      <c r="G52" s="258"/>
      <c r="H52" s="260"/>
      <c r="I52" s="273"/>
      <c r="J52" s="273"/>
      <c r="K52" s="37"/>
      <c r="L52" s="37"/>
      <c r="M52" s="37"/>
    </row>
    <row r="53" spans="1:13" ht="13.2">
      <c r="A53" s="260"/>
      <c r="B53" s="271"/>
      <c r="C53" s="265"/>
      <c r="D53" s="260"/>
      <c r="E53" s="258"/>
      <c r="F53" s="270"/>
      <c r="G53" s="258"/>
      <c r="H53" s="260"/>
      <c r="I53" s="260"/>
      <c r="J53" s="260"/>
    </row>
    <row r="54" spans="1:13" ht="13.2">
      <c r="A54" s="260"/>
      <c r="B54" s="271"/>
      <c r="C54" s="265"/>
      <c r="D54" s="260"/>
      <c r="E54" s="258"/>
      <c r="F54" s="270"/>
      <c r="G54" s="258"/>
      <c r="H54" s="260"/>
      <c r="I54" s="260"/>
      <c r="J54" s="260"/>
    </row>
    <row r="55" spans="1:13" ht="13.2">
      <c r="A55" s="260"/>
      <c r="B55" s="271"/>
      <c r="C55" s="265"/>
      <c r="D55" s="260"/>
      <c r="E55" s="258"/>
      <c r="F55" s="270"/>
      <c r="G55" s="258"/>
      <c r="H55" s="260"/>
      <c r="I55" s="260"/>
      <c r="J55" s="260"/>
    </row>
    <row r="56" spans="1:13" ht="13.2">
      <c r="A56" s="260"/>
      <c r="B56" s="271"/>
      <c r="C56" s="265"/>
      <c r="D56" s="260"/>
      <c r="E56" s="258"/>
      <c r="F56" s="270"/>
      <c r="G56" s="258"/>
      <c r="H56" s="260"/>
      <c r="I56" s="260"/>
      <c r="J56" s="260"/>
    </row>
    <row r="57" spans="1:13" ht="13.2">
      <c r="A57" s="260"/>
      <c r="B57" s="271"/>
      <c r="C57" s="265"/>
      <c r="D57" s="260"/>
      <c r="E57" s="258"/>
      <c r="F57" s="270"/>
      <c r="G57" s="258"/>
      <c r="H57" s="260"/>
      <c r="I57" s="260"/>
      <c r="J57" s="260"/>
    </row>
    <row r="58" spans="1:13" ht="13.2">
      <c r="A58" s="260"/>
      <c r="B58" s="271"/>
      <c r="C58" s="265"/>
      <c r="D58" s="258"/>
      <c r="E58" s="258"/>
      <c r="F58" s="270"/>
      <c r="G58" s="258"/>
      <c r="H58" s="260"/>
      <c r="I58" s="260"/>
      <c r="J58" s="260"/>
    </row>
    <row r="59" spans="1:13" ht="13.2">
      <c r="A59" s="260"/>
      <c r="B59" s="260"/>
      <c r="C59" s="260"/>
      <c r="D59" s="260"/>
      <c r="E59" s="274"/>
      <c r="F59" s="275"/>
      <c r="G59" s="260"/>
      <c r="H59" s="260"/>
      <c r="I59" s="260"/>
      <c r="J59" s="260"/>
    </row>
    <row r="60" spans="1:13" ht="15.75" customHeight="1">
      <c r="A60" s="260"/>
      <c r="B60" s="260"/>
      <c r="C60" s="260"/>
      <c r="D60" s="260"/>
      <c r="E60" s="260"/>
      <c r="F60" s="260"/>
      <c r="G60" s="260"/>
      <c r="H60" s="260"/>
      <c r="I60" s="260"/>
      <c r="J60" s="260"/>
    </row>
    <row r="61" spans="1:13" ht="13.2">
      <c r="A61" s="260"/>
      <c r="B61" s="263"/>
      <c r="C61" s="260"/>
      <c r="D61" s="260"/>
      <c r="E61" s="260"/>
      <c r="F61" s="260"/>
      <c r="G61" s="260"/>
      <c r="H61" s="260"/>
      <c r="I61" s="260"/>
      <c r="J61" s="260"/>
    </row>
    <row r="62" spans="1:13" ht="13.2">
      <c r="A62" s="260"/>
      <c r="B62" s="264"/>
      <c r="C62" s="265"/>
      <c r="D62" s="266"/>
      <c r="E62" s="266"/>
      <c r="F62" s="267"/>
      <c r="G62" s="268"/>
      <c r="H62" s="260"/>
      <c r="I62" s="260"/>
      <c r="J62" s="260"/>
    </row>
    <row r="63" spans="1:13" ht="13.2">
      <c r="A63" s="260"/>
      <c r="B63" s="337"/>
      <c r="C63" s="265"/>
      <c r="D63" s="260"/>
      <c r="E63" s="258"/>
      <c r="F63" s="270"/>
      <c r="G63" s="258"/>
      <c r="H63" s="260"/>
      <c r="I63" s="260"/>
      <c r="J63" s="260"/>
    </row>
    <row r="64" spans="1:13" ht="13.2">
      <c r="A64" s="260"/>
      <c r="B64" s="337"/>
      <c r="C64" s="265"/>
      <c r="D64" s="260"/>
      <c r="E64" s="258"/>
      <c r="F64" s="270"/>
      <c r="G64" s="258"/>
      <c r="H64" s="260"/>
      <c r="I64" s="260"/>
      <c r="J64" s="260"/>
    </row>
    <row r="65" spans="1:10" ht="13.2">
      <c r="A65" s="260"/>
      <c r="B65" s="337"/>
      <c r="C65" s="265"/>
      <c r="D65" s="260"/>
      <c r="E65" s="258"/>
      <c r="F65" s="270"/>
      <c r="G65" s="258"/>
      <c r="H65" s="260"/>
      <c r="I65" s="260"/>
      <c r="J65" s="260"/>
    </row>
    <row r="66" spans="1:10" ht="13.2">
      <c r="A66" s="260"/>
      <c r="B66" s="294"/>
      <c r="C66" s="265"/>
      <c r="D66" s="260"/>
      <c r="E66" s="258"/>
      <c r="F66" s="270"/>
      <c r="G66" s="258"/>
      <c r="H66" s="260"/>
      <c r="I66" s="260"/>
      <c r="J66" s="260"/>
    </row>
    <row r="67" spans="1:10" ht="13.2">
      <c r="A67" s="260"/>
      <c r="B67" s="276"/>
      <c r="C67" s="338"/>
      <c r="D67" s="258"/>
      <c r="E67" s="258"/>
      <c r="F67" s="270"/>
      <c r="G67" s="258"/>
      <c r="H67" s="260"/>
      <c r="I67" s="260"/>
      <c r="J67" s="260"/>
    </row>
    <row r="68" spans="1:10" ht="13.2">
      <c r="A68" s="260"/>
      <c r="B68" s="339"/>
      <c r="C68" s="339"/>
      <c r="D68" s="334"/>
      <c r="E68" s="260"/>
      <c r="F68" s="270"/>
      <c r="G68" s="258"/>
      <c r="H68" s="260"/>
      <c r="I68" s="260"/>
      <c r="J68" s="260"/>
    </row>
    <row r="69" spans="1:10" ht="13.2">
      <c r="A69" s="260"/>
      <c r="B69" s="276"/>
      <c r="C69" s="276"/>
      <c r="D69" s="260"/>
      <c r="E69" s="258"/>
      <c r="F69" s="270"/>
      <c r="G69" s="258"/>
      <c r="H69" s="260"/>
      <c r="I69" s="260"/>
      <c r="J69" s="260"/>
    </row>
    <row r="70" spans="1:10" ht="13.2">
      <c r="A70" s="260"/>
      <c r="B70" s="276"/>
      <c r="C70" s="276"/>
      <c r="D70" s="260"/>
      <c r="E70" s="258"/>
      <c r="F70" s="270"/>
      <c r="G70" s="258"/>
      <c r="H70" s="260"/>
      <c r="I70" s="260"/>
      <c r="J70" s="260"/>
    </row>
    <row r="71" spans="1:10" ht="13.2">
      <c r="A71" s="260"/>
      <c r="B71" s="276"/>
      <c r="C71" s="276"/>
      <c r="D71" s="260"/>
      <c r="E71" s="258"/>
      <c r="F71" s="270"/>
      <c r="G71" s="258"/>
      <c r="H71" s="260"/>
      <c r="I71" s="260"/>
      <c r="J71" s="260"/>
    </row>
    <row r="72" spans="1:10" ht="13.2">
      <c r="A72" s="260"/>
      <c r="B72" s="271"/>
      <c r="C72" s="265"/>
      <c r="D72" s="260"/>
      <c r="E72" s="258"/>
      <c r="F72" s="270"/>
      <c r="G72" s="258"/>
      <c r="H72" s="260"/>
      <c r="I72" s="260"/>
      <c r="J72" s="260"/>
    </row>
    <row r="73" spans="1:10" ht="13.2">
      <c r="A73" s="260"/>
      <c r="B73" s="271"/>
      <c r="C73" s="265"/>
      <c r="D73" s="258"/>
      <c r="E73" s="258"/>
      <c r="F73" s="270"/>
      <c r="G73" s="258"/>
      <c r="H73" s="260"/>
      <c r="I73" s="260"/>
      <c r="J73" s="260"/>
    </row>
    <row r="74" spans="1:10" ht="13.2">
      <c r="A74" s="260"/>
      <c r="B74" s="260"/>
      <c r="C74" s="260"/>
      <c r="D74" s="260"/>
      <c r="E74" s="274"/>
      <c r="F74" s="275"/>
      <c r="G74" s="260"/>
      <c r="H74" s="260"/>
      <c r="I74" s="260"/>
      <c r="J74" s="260"/>
    </row>
    <row r="75" spans="1:10" ht="15.75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</row>
    <row r="76" spans="1:10" ht="15.75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</row>
    <row r="77" spans="1:10" ht="15.75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</row>
    <row r="78" spans="1:10" ht="15.75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</row>
    <row r="79" spans="1:10" ht="15.75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</row>
    <row r="80" spans="1:10" ht="15.75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</row>
    <row r="81" spans="1:10" ht="15.75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</row>
  </sheetData>
  <mergeCells count="34">
    <mergeCell ref="A2:E2"/>
    <mergeCell ref="J2:K2"/>
    <mergeCell ref="B8:C8"/>
    <mergeCell ref="B27:C27"/>
    <mergeCell ref="B28:C28"/>
    <mergeCell ref="B29:C29"/>
    <mergeCell ref="B38:E38"/>
    <mergeCell ref="B39:E39"/>
    <mergeCell ref="B41:H41"/>
    <mergeCell ref="B45:E45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8:C68"/>
    <mergeCell ref="B69:C69"/>
    <mergeCell ref="B70:C70"/>
    <mergeCell ref="B71:C71"/>
    <mergeCell ref="B72:C72"/>
    <mergeCell ref="B73:C73"/>
    <mergeCell ref="B58:C58"/>
    <mergeCell ref="B62:C62"/>
    <mergeCell ref="B63:C63"/>
    <mergeCell ref="B64:C64"/>
    <mergeCell ref="B65:C65"/>
    <mergeCell ref="B66:C66"/>
    <mergeCell ref="B67:C6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2:M75"/>
  <sheetViews>
    <sheetView topLeftCell="A21" workbookViewId="0">
      <selection activeCell="F33" sqref="F33"/>
    </sheetView>
  </sheetViews>
  <sheetFormatPr defaultColWidth="12.5546875" defaultRowHeight="15.75" customHeight="1"/>
  <cols>
    <col min="2" max="2" width="28.109375" customWidth="1"/>
    <col min="6" max="6" width="21.44140625" customWidth="1"/>
    <col min="7" max="7" width="20.6640625" bestFit="1" customWidth="1"/>
  </cols>
  <sheetData>
    <row r="2" spans="1:12" ht="22.8">
      <c r="A2" s="216" t="s">
        <v>0</v>
      </c>
      <c r="B2" s="217"/>
      <c r="C2" s="217"/>
      <c r="D2" s="217"/>
      <c r="E2" s="217"/>
      <c r="J2" s="216" t="s">
        <v>151</v>
      </c>
      <c r="K2" s="217"/>
    </row>
    <row r="4" spans="1:12" ht="13.2">
      <c r="B4" s="2" t="s">
        <v>1</v>
      </c>
      <c r="C4" s="3" t="s">
        <v>152</v>
      </c>
      <c r="D4" s="3" t="s">
        <v>153</v>
      </c>
      <c r="E4" s="205" t="s">
        <v>154</v>
      </c>
      <c r="F4" s="4" t="s">
        <v>2</v>
      </c>
    </row>
    <row r="5" spans="1:12" ht="13.2">
      <c r="B5" s="5" t="s">
        <v>3</v>
      </c>
      <c r="C5" s="6">
        <v>22</v>
      </c>
      <c r="D5" s="6">
        <v>27</v>
      </c>
      <c r="E5" s="6">
        <v>0</v>
      </c>
      <c r="F5" s="7">
        <v>49</v>
      </c>
    </row>
    <row r="7" spans="1:12" ht="22.8">
      <c r="B7" s="40"/>
      <c r="C7" s="40"/>
      <c r="D7" s="36"/>
      <c r="E7" s="36"/>
      <c r="F7" s="36"/>
      <c r="G7" s="40"/>
      <c r="H7" s="36"/>
      <c r="I7" s="36"/>
      <c r="J7" s="36"/>
      <c r="K7" s="1"/>
      <c r="L7" s="36"/>
    </row>
    <row r="8" spans="1:12" ht="22.8">
      <c r="B8" s="238" t="s">
        <v>28</v>
      </c>
      <c r="C8" s="217"/>
      <c r="D8" s="8"/>
      <c r="F8" s="1"/>
      <c r="G8" s="40"/>
      <c r="H8" s="1"/>
      <c r="I8" s="1"/>
      <c r="J8" s="1"/>
      <c r="K8" s="1"/>
      <c r="L8" s="1"/>
    </row>
    <row r="9" spans="1:12" ht="13.2">
      <c r="B9" s="9" t="s">
        <v>4</v>
      </c>
      <c r="C9" s="10" t="s">
        <v>5</v>
      </c>
      <c r="D9" s="10" t="s">
        <v>6</v>
      </c>
      <c r="E9" s="11" t="s">
        <v>7</v>
      </c>
      <c r="G9" s="127"/>
      <c r="H9" s="127"/>
      <c r="I9" s="127"/>
      <c r="J9" s="127"/>
      <c r="K9" s="127"/>
    </row>
    <row r="10" spans="1:12" ht="13.2">
      <c r="B10" s="42" t="s">
        <v>155</v>
      </c>
      <c r="C10" s="12" t="s">
        <v>126</v>
      </c>
      <c r="D10" s="325">
        <v>95</v>
      </c>
      <c r="E10" s="13">
        <v>49</v>
      </c>
      <c r="F10" s="197"/>
      <c r="G10" s="127"/>
      <c r="H10" s="127"/>
      <c r="I10" s="128"/>
      <c r="J10" s="127"/>
      <c r="K10" s="127"/>
      <c r="L10" s="133"/>
    </row>
    <row r="11" spans="1:12" ht="13.2">
      <c r="B11" s="44" t="s">
        <v>156</v>
      </c>
      <c r="C11" s="14" t="s">
        <v>129</v>
      </c>
      <c r="D11" s="317">
        <v>269</v>
      </c>
      <c r="E11" s="13">
        <v>49</v>
      </c>
      <c r="G11" s="127"/>
      <c r="H11" s="127"/>
      <c r="I11" s="128"/>
      <c r="J11" s="127"/>
      <c r="K11" s="127"/>
      <c r="L11" s="133"/>
    </row>
    <row r="12" spans="1:12" ht="13.2">
      <c r="B12" s="44" t="s">
        <v>157</v>
      </c>
      <c r="C12" s="14" t="s">
        <v>126</v>
      </c>
      <c r="D12" s="317">
        <v>99</v>
      </c>
      <c r="E12" s="13">
        <v>49</v>
      </c>
      <c r="F12" s="100"/>
      <c r="G12" s="127"/>
      <c r="H12" s="127"/>
      <c r="I12" s="128"/>
      <c r="J12" s="127"/>
      <c r="K12" s="127"/>
      <c r="L12" s="133"/>
    </row>
    <row r="13" spans="1:12" ht="13.2">
      <c r="B13" s="44" t="s">
        <v>158</v>
      </c>
      <c r="C13" s="14" t="s">
        <v>126</v>
      </c>
      <c r="D13" s="317">
        <v>99</v>
      </c>
      <c r="E13" s="13">
        <v>49</v>
      </c>
      <c r="F13" s="100"/>
      <c r="G13" s="127"/>
      <c r="H13" s="127"/>
      <c r="I13" s="128"/>
      <c r="J13" s="127"/>
      <c r="K13" s="127"/>
      <c r="L13" s="133"/>
    </row>
    <row r="14" spans="1:12" ht="13.2">
      <c r="B14" s="44" t="s">
        <v>159</v>
      </c>
      <c r="C14" s="14" t="s">
        <v>126</v>
      </c>
      <c r="D14" s="317">
        <v>99</v>
      </c>
      <c r="E14" s="13">
        <v>49</v>
      </c>
      <c r="F14" s="100"/>
      <c r="G14" s="127"/>
      <c r="H14" s="127"/>
      <c r="I14" s="128"/>
      <c r="J14" s="127"/>
      <c r="K14" s="127"/>
      <c r="L14" s="133"/>
    </row>
    <row r="15" spans="1:12" ht="13.2">
      <c r="B15" s="44" t="s">
        <v>160</v>
      </c>
      <c r="C15" s="14" t="s">
        <v>129</v>
      </c>
      <c r="D15" s="317">
        <v>259</v>
      </c>
      <c r="E15" s="13">
        <v>49</v>
      </c>
      <c r="G15" s="127"/>
      <c r="H15" s="127"/>
      <c r="I15" s="128"/>
      <c r="J15" s="127"/>
      <c r="K15" s="127"/>
      <c r="L15" s="133"/>
    </row>
    <row r="16" spans="1:12" ht="13.2">
      <c r="B16" s="44" t="s">
        <v>161</v>
      </c>
      <c r="C16" s="92" t="s">
        <v>126</v>
      </c>
      <c r="D16" s="317">
        <v>99</v>
      </c>
      <c r="E16" s="13">
        <v>49</v>
      </c>
      <c r="F16" s="100"/>
      <c r="G16" s="127"/>
      <c r="H16" s="127"/>
      <c r="I16" s="128"/>
      <c r="J16" s="127"/>
      <c r="K16" s="127"/>
      <c r="L16" s="133"/>
    </row>
    <row r="17" spans="2:12" ht="13.2">
      <c r="B17" s="44" t="s">
        <v>162</v>
      </c>
      <c r="C17" s="92" t="s">
        <v>126</v>
      </c>
      <c r="D17" s="317">
        <v>119</v>
      </c>
      <c r="E17" s="13">
        <v>49</v>
      </c>
      <c r="F17" s="100"/>
      <c r="G17" s="127"/>
      <c r="H17" s="127"/>
      <c r="I17" s="128"/>
      <c r="J17" s="127"/>
      <c r="K17" s="127"/>
      <c r="L17" s="133"/>
    </row>
    <row r="18" spans="2:12" ht="13.2">
      <c r="B18" s="44" t="s">
        <v>163</v>
      </c>
      <c r="C18" s="14" t="s">
        <v>132</v>
      </c>
      <c r="D18" s="317">
        <v>75</v>
      </c>
      <c r="E18" s="13">
        <v>49</v>
      </c>
      <c r="G18" s="127"/>
      <c r="H18" s="127"/>
      <c r="I18" s="129"/>
      <c r="J18" s="127"/>
      <c r="K18" s="127"/>
    </row>
    <row r="19" spans="2:12" ht="13.2">
      <c r="B19" s="44"/>
      <c r="C19" s="14"/>
      <c r="D19" s="80"/>
      <c r="E19" s="13"/>
      <c r="I19" s="1"/>
      <c r="J19" s="127"/>
    </row>
    <row r="20" spans="2:12" ht="13.2">
      <c r="B20" s="18"/>
      <c r="C20" s="16"/>
      <c r="D20" s="101"/>
      <c r="E20" s="20"/>
      <c r="I20" s="1"/>
      <c r="J20" s="130"/>
    </row>
    <row r="21" spans="2:12" ht="13.2">
      <c r="C21" s="82" t="s">
        <v>15</v>
      </c>
      <c r="D21" s="93">
        <f>SUM(D10:D20)</f>
        <v>1213</v>
      </c>
      <c r="I21" s="1"/>
      <c r="J21" s="131"/>
    </row>
    <row r="22" spans="2:12" ht="13.2">
      <c r="C22" s="86" t="s">
        <v>16</v>
      </c>
      <c r="D22" s="102">
        <f>D10*E10+D11*E11+D12*E12+D13*E13+D14*E14+D15*E15+D16*E16+D17*E17+D18*E18+D19*E19+D20*E20</f>
        <v>59437</v>
      </c>
      <c r="E22" s="1"/>
      <c r="F22" s="168"/>
    </row>
    <row r="23" spans="2:12" ht="13.2">
      <c r="F23" s="168"/>
    </row>
    <row r="26" spans="2:12" ht="22.8">
      <c r="B26" s="238" t="s">
        <v>17</v>
      </c>
      <c r="C26" s="217"/>
      <c r="D26" s="355" t="s">
        <v>216</v>
      </c>
      <c r="E26" s="356"/>
    </row>
    <row r="27" spans="2:12" ht="13.2">
      <c r="B27" s="244" t="s">
        <v>18</v>
      </c>
      <c r="C27" s="215"/>
      <c r="D27" s="23" t="s">
        <v>6</v>
      </c>
      <c r="E27" s="23" t="s">
        <v>19</v>
      </c>
      <c r="F27" s="24" t="s">
        <v>20</v>
      </c>
    </row>
    <row r="28" spans="2:12" ht="13.2">
      <c r="B28" s="220"/>
      <c r="C28" s="214"/>
      <c r="D28" s="94"/>
      <c r="E28" s="25"/>
      <c r="F28" s="60" t="str">
        <f>IF(E28*D28=0,"",E28*D28)</f>
        <v/>
      </c>
    </row>
    <row r="29" spans="2:12" ht="13.2">
      <c r="E29" s="32"/>
      <c r="F29" s="33"/>
    </row>
    <row r="30" spans="2:12" ht="13.2">
      <c r="E30" s="34" t="s">
        <v>21</v>
      </c>
      <c r="F30" s="103">
        <f>SUM(F28)</f>
        <v>0</v>
      </c>
    </row>
    <row r="31" spans="2:12" ht="13.2">
      <c r="E31" s="34" t="s">
        <v>22</v>
      </c>
      <c r="F31" s="103">
        <v>0</v>
      </c>
    </row>
    <row r="36" spans="1:13" ht="13.2">
      <c r="H36" s="168"/>
      <c r="I36" s="142"/>
    </row>
    <row r="37" spans="1:13" ht="13.2">
      <c r="B37" s="227" t="s">
        <v>149</v>
      </c>
      <c r="C37" s="228"/>
      <c r="D37" s="228"/>
      <c r="E37" s="229"/>
      <c r="F37" s="104">
        <f>D22+F30</f>
        <v>59437</v>
      </c>
      <c r="H37" s="168"/>
      <c r="I37" s="142"/>
    </row>
    <row r="38" spans="1:13" ht="13.2">
      <c r="B38" s="231" t="s">
        <v>150</v>
      </c>
      <c r="C38" s="228"/>
      <c r="D38" s="228"/>
      <c r="E38" s="232"/>
      <c r="F38" s="211">
        <f>D21+F31</f>
        <v>1213</v>
      </c>
      <c r="H38" s="168"/>
      <c r="I38" s="142"/>
    </row>
    <row r="39" spans="1:13" ht="15.75" customHeight="1">
      <c r="H39" s="142"/>
      <c r="I39" s="142"/>
    </row>
    <row r="40" spans="1:13" ht="13.2">
      <c r="B40" s="230"/>
      <c r="C40" s="217"/>
      <c r="D40" s="217"/>
      <c r="E40" s="217"/>
      <c r="F40" s="217"/>
      <c r="G40" s="217"/>
      <c r="H40" s="217"/>
    </row>
    <row r="41" spans="1:13" ht="13.2">
      <c r="A41" s="258"/>
      <c r="B41" s="257"/>
      <c r="C41" s="258"/>
      <c r="D41" s="258"/>
      <c r="E41" s="258"/>
      <c r="F41" s="259"/>
      <c r="G41" s="258"/>
      <c r="H41" s="258"/>
      <c r="I41" s="258"/>
      <c r="J41" s="258"/>
      <c r="K41" s="258"/>
      <c r="L41" s="260"/>
      <c r="M41" s="260"/>
    </row>
    <row r="42" spans="1:13" ht="15.75" customHeight="1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</row>
    <row r="43" spans="1:13" ht="15.7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</row>
    <row r="44" spans="1:13" ht="13.2">
      <c r="A44" s="260"/>
      <c r="B44" s="261"/>
      <c r="C44" s="262"/>
      <c r="D44" s="262"/>
      <c r="E44" s="262"/>
      <c r="F44" s="260"/>
      <c r="G44" s="260"/>
      <c r="H44" s="260"/>
      <c r="I44" s="260"/>
      <c r="J44" s="260"/>
      <c r="K44" s="260"/>
      <c r="L44" s="260"/>
      <c r="M44" s="260"/>
    </row>
    <row r="45" spans="1:13" ht="13.2">
      <c r="A45" s="260"/>
      <c r="B45" s="263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</row>
    <row r="46" spans="1:13" ht="13.2">
      <c r="A46" s="260"/>
      <c r="B46" s="264"/>
      <c r="C46" s="265"/>
      <c r="D46" s="266"/>
      <c r="E46" s="266"/>
      <c r="F46" s="267"/>
      <c r="G46" s="268"/>
      <c r="H46" s="260"/>
      <c r="I46" s="260"/>
      <c r="J46" s="260"/>
      <c r="K46" s="260"/>
      <c r="L46" s="260"/>
      <c r="M46" s="260"/>
    </row>
    <row r="47" spans="1:13" ht="13.2">
      <c r="A47" s="260"/>
      <c r="B47" s="269"/>
      <c r="C47" s="265"/>
      <c r="D47" s="288"/>
      <c r="E47" s="258"/>
      <c r="F47" s="270"/>
      <c r="G47" s="258"/>
      <c r="H47" s="260"/>
      <c r="I47" s="260"/>
      <c r="J47" s="260"/>
      <c r="K47" s="260"/>
      <c r="L47" s="260"/>
      <c r="M47" s="260"/>
    </row>
    <row r="48" spans="1:13" ht="13.2">
      <c r="A48" s="260"/>
      <c r="B48" s="269"/>
      <c r="C48" s="265"/>
      <c r="D48" s="288"/>
      <c r="E48" s="258"/>
      <c r="F48" s="270"/>
      <c r="G48" s="258"/>
      <c r="H48" s="260"/>
      <c r="I48" s="260"/>
      <c r="J48" s="260"/>
      <c r="K48" s="260"/>
      <c r="L48" s="260"/>
      <c r="M48" s="260"/>
    </row>
    <row r="49" spans="1:13" ht="13.2">
      <c r="A49" s="260"/>
      <c r="B49" s="269"/>
      <c r="C49" s="265"/>
      <c r="D49" s="288"/>
      <c r="E49" s="258"/>
      <c r="F49" s="270"/>
      <c r="G49" s="258"/>
      <c r="H49" s="260"/>
      <c r="I49" s="260"/>
      <c r="J49" s="260"/>
      <c r="K49" s="260"/>
      <c r="L49" s="260"/>
      <c r="M49" s="260"/>
    </row>
    <row r="50" spans="1:13" ht="13.2">
      <c r="A50" s="260"/>
      <c r="B50" s="271"/>
      <c r="C50" s="265"/>
      <c r="D50" s="288"/>
      <c r="E50" s="258"/>
      <c r="F50" s="270"/>
      <c r="G50" s="258"/>
      <c r="H50" s="260"/>
      <c r="I50" s="260"/>
      <c r="J50" s="260"/>
      <c r="K50" s="260"/>
      <c r="L50" s="260"/>
      <c r="M50" s="260"/>
    </row>
    <row r="51" spans="1:13" ht="17.25" customHeight="1">
      <c r="A51" s="260"/>
      <c r="B51" s="271"/>
      <c r="C51" s="265"/>
      <c r="D51" s="288"/>
      <c r="E51" s="258"/>
      <c r="F51" s="270"/>
      <c r="G51" s="258"/>
      <c r="H51" s="260"/>
      <c r="I51" s="273"/>
      <c r="J51" s="273"/>
      <c r="K51" s="273"/>
      <c r="L51" s="273"/>
      <c r="M51" s="273"/>
    </row>
    <row r="52" spans="1:13" ht="13.2">
      <c r="A52" s="260"/>
      <c r="B52" s="271"/>
      <c r="C52" s="265"/>
      <c r="D52" s="288"/>
      <c r="E52" s="258"/>
      <c r="F52" s="270"/>
      <c r="G52" s="258"/>
      <c r="H52" s="322"/>
      <c r="I52" s="260"/>
      <c r="J52" s="260"/>
      <c r="K52" s="260"/>
      <c r="L52" s="260"/>
      <c r="M52" s="260"/>
    </row>
    <row r="53" spans="1:13" ht="13.2">
      <c r="A53" s="260"/>
      <c r="B53" s="271"/>
      <c r="C53" s="265"/>
      <c r="D53" s="288"/>
      <c r="E53" s="258"/>
      <c r="F53" s="270"/>
      <c r="G53" s="258"/>
      <c r="H53" s="260"/>
      <c r="I53" s="260"/>
      <c r="J53" s="260"/>
      <c r="K53" s="260"/>
      <c r="L53" s="260"/>
      <c r="M53" s="260"/>
    </row>
    <row r="54" spans="1:13" ht="13.2">
      <c r="A54" s="260"/>
      <c r="B54" s="340"/>
      <c r="C54" s="265"/>
      <c r="D54" s="288"/>
      <c r="E54" s="331"/>
      <c r="F54" s="341"/>
      <c r="G54" s="331"/>
      <c r="H54" s="260"/>
      <c r="I54" s="260"/>
      <c r="J54" s="260"/>
      <c r="K54" s="260"/>
      <c r="L54" s="260"/>
      <c r="M54" s="260"/>
    </row>
    <row r="55" spans="1:13" ht="13.2">
      <c r="A55" s="260"/>
      <c r="B55" s="340"/>
      <c r="C55" s="265"/>
      <c r="D55" s="288"/>
      <c r="E55" s="331"/>
      <c r="F55" s="341"/>
      <c r="G55" s="322"/>
      <c r="H55" s="260"/>
      <c r="I55" s="260"/>
      <c r="J55" s="260"/>
      <c r="K55" s="260"/>
      <c r="L55" s="260"/>
      <c r="M55" s="260"/>
    </row>
    <row r="56" spans="1:13" ht="13.2">
      <c r="A56" s="260"/>
      <c r="B56" s="271"/>
      <c r="C56" s="265"/>
      <c r="D56" s="288"/>
      <c r="E56" s="258"/>
      <c r="F56" s="270"/>
      <c r="G56" s="258"/>
      <c r="H56" s="260"/>
      <c r="I56" s="260"/>
      <c r="J56" s="260"/>
      <c r="K56" s="260"/>
      <c r="L56" s="260"/>
      <c r="M56" s="260"/>
    </row>
    <row r="57" spans="1:13" ht="13.2">
      <c r="A57" s="260"/>
      <c r="B57" s="271"/>
      <c r="C57" s="265"/>
      <c r="D57" s="288"/>
      <c r="E57" s="258"/>
      <c r="F57" s="270"/>
      <c r="G57" s="258"/>
      <c r="H57" s="260"/>
      <c r="I57" s="260"/>
      <c r="J57" s="260"/>
      <c r="K57" s="260"/>
      <c r="L57" s="260"/>
      <c r="M57" s="260"/>
    </row>
    <row r="58" spans="1:13" ht="13.2">
      <c r="A58" s="260"/>
      <c r="B58" s="260"/>
      <c r="C58" s="260"/>
      <c r="D58" s="260"/>
      <c r="E58" s="274"/>
      <c r="F58" s="275"/>
      <c r="G58" s="260"/>
      <c r="H58" s="260"/>
      <c r="I58" s="260"/>
      <c r="J58" s="260"/>
      <c r="K58" s="260"/>
      <c r="L58" s="260"/>
      <c r="M58" s="260"/>
    </row>
    <row r="59" spans="1:13" ht="15.75" customHeight="1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</row>
    <row r="60" spans="1:13" ht="13.2">
      <c r="A60" s="260"/>
      <c r="B60" s="263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</row>
    <row r="61" spans="1:13" ht="13.2">
      <c r="A61" s="260"/>
      <c r="B61" s="264"/>
      <c r="C61" s="265"/>
      <c r="D61" s="266"/>
      <c r="E61" s="266"/>
      <c r="F61" s="267"/>
      <c r="G61" s="268"/>
      <c r="H61" s="260"/>
      <c r="I61" s="260"/>
      <c r="J61" s="260"/>
      <c r="K61" s="260"/>
      <c r="L61" s="260"/>
      <c r="M61" s="260"/>
    </row>
    <row r="62" spans="1:13" ht="13.2">
      <c r="A62" s="260"/>
      <c r="B62" s="269"/>
      <c r="C62" s="265"/>
      <c r="D62" s="288"/>
      <c r="E62" s="258"/>
      <c r="F62" s="270"/>
      <c r="G62" s="258"/>
      <c r="H62" s="260"/>
      <c r="I62" s="260"/>
      <c r="J62" s="260"/>
      <c r="K62" s="260"/>
      <c r="L62" s="260"/>
      <c r="M62" s="260"/>
    </row>
    <row r="63" spans="1:13" ht="13.2">
      <c r="A63" s="260"/>
      <c r="B63" s="342"/>
      <c r="C63" s="265"/>
      <c r="D63" s="288"/>
      <c r="E63" s="258"/>
      <c r="F63" s="270"/>
      <c r="G63" s="258"/>
      <c r="H63" s="260"/>
      <c r="I63" s="260"/>
      <c r="J63" s="260"/>
      <c r="K63" s="260"/>
      <c r="L63" s="260"/>
      <c r="M63" s="260"/>
    </row>
    <row r="64" spans="1:13" ht="13.2">
      <c r="A64" s="260"/>
      <c r="B64" s="342"/>
      <c r="C64" s="265"/>
      <c r="D64" s="288"/>
      <c r="E64" s="258"/>
      <c r="F64" s="270"/>
      <c r="G64" s="258"/>
      <c r="H64" s="260"/>
      <c r="I64" s="260"/>
      <c r="J64" s="260"/>
      <c r="K64" s="260"/>
      <c r="L64" s="260"/>
      <c r="M64" s="260"/>
    </row>
    <row r="65" spans="1:13" ht="13.2">
      <c r="A65" s="260"/>
      <c r="B65" s="294"/>
      <c r="C65" s="265"/>
      <c r="D65" s="288"/>
      <c r="E65" s="258"/>
      <c r="F65" s="270"/>
      <c r="G65" s="258"/>
      <c r="H65" s="260"/>
      <c r="I65" s="260"/>
      <c r="J65" s="260"/>
      <c r="K65" s="260"/>
      <c r="L65" s="260"/>
      <c r="M65" s="260"/>
    </row>
    <row r="66" spans="1:13" ht="13.2">
      <c r="A66" s="260"/>
      <c r="B66" s="271"/>
      <c r="C66" s="265"/>
      <c r="D66" s="260"/>
      <c r="E66" s="258"/>
      <c r="F66" s="270"/>
      <c r="G66" s="258"/>
      <c r="H66" s="260"/>
      <c r="I66" s="260"/>
      <c r="J66" s="260"/>
      <c r="K66" s="260"/>
      <c r="L66" s="260"/>
      <c r="M66" s="260"/>
    </row>
    <row r="67" spans="1:13" ht="13.2">
      <c r="A67" s="260"/>
      <c r="B67" s="343"/>
      <c r="C67" s="343"/>
      <c r="D67" s="258"/>
      <c r="E67" s="260"/>
      <c r="F67" s="270"/>
      <c r="G67" s="258"/>
      <c r="H67" s="260"/>
      <c r="I67" s="260"/>
      <c r="J67" s="260"/>
      <c r="K67" s="260"/>
      <c r="L67" s="260"/>
      <c r="M67" s="260"/>
    </row>
    <row r="68" spans="1:13" ht="13.2">
      <c r="A68" s="260"/>
      <c r="B68" s="335"/>
      <c r="C68" s="335"/>
      <c r="D68" s="260"/>
      <c r="E68" s="258"/>
      <c r="F68" s="270"/>
      <c r="G68" s="258"/>
      <c r="H68" s="260"/>
      <c r="I68" s="260"/>
      <c r="J68" s="260"/>
      <c r="K68" s="260"/>
      <c r="L68" s="260"/>
      <c r="M68" s="260"/>
    </row>
    <row r="69" spans="1:13" ht="13.2">
      <c r="A69" s="260"/>
      <c r="B69" s="335"/>
      <c r="C69" s="335"/>
      <c r="D69" s="260"/>
      <c r="E69" s="258"/>
      <c r="F69" s="270"/>
      <c r="G69" s="258"/>
      <c r="H69" s="260"/>
      <c r="I69" s="260"/>
      <c r="J69" s="260"/>
      <c r="K69" s="260"/>
      <c r="L69" s="260"/>
      <c r="M69" s="260"/>
    </row>
    <row r="70" spans="1:13" ht="13.2">
      <c r="A70" s="260"/>
      <c r="B70" s="335"/>
      <c r="C70" s="335"/>
      <c r="D70" s="260"/>
      <c r="E70" s="258"/>
      <c r="F70" s="270"/>
      <c r="G70" s="258"/>
      <c r="H70" s="260"/>
      <c r="I70" s="260"/>
      <c r="J70" s="260"/>
      <c r="K70" s="260"/>
      <c r="L70" s="260"/>
      <c r="M70" s="260"/>
    </row>
    <row r="71" spans="1:13" ht="13.2">
      <c r="A71" s="260"/>
      <c r="B71" s="271"/>
      <c r="C71" s="265"/>
      <c r="D71" s="260"/>
      <c r="E71" s="258"/>
      <c r="F71" s="270"/>
      <c r="G71" s="258"/>
      <c r="H71" s="260"/>
      <c r="I71" s="260"/>
      <c r="J71" s="260"/>
      <c r="K71" s="260"/>
      <c r="L71" s="260"/>
      <c r="M71" s="260"/>
    </row>
    <row r="72" spans="1:13" ht="13.2">
      <c r="A72" s="260"/>
      <c r="B72" s="271"/>
      <c r="C72" s="265"/>
      <c r="D72" s="258"/>
      <c r="E72" s="258"/>
      <c r="F72" s="270"/>
      <c r="G72" s="258"/>
      <c r="H72" s="260"/>
      <c r="I72" s="260"/>
      <c r="J72" s="260"/>
      <c r="K72" s="260"/>
      <c r="L72" s="260"/>
      <c r="M72" s="260"/>
    </row>
    <row r="73" spans="1:13" ht="13.2">
      <c r="A73" s="260"/>
      <c r="B73" s="260"/>
      <c r="C73" s="260"/>
      <c r="D73" s="260"/>
      <c r="E73" s="274"/>
      <c r="F73" s="275"/>
      <c r="G73" s="260"/>
      <c r="H73" s="260"/>
      <c r="I73" s="260"/>
      <c r="J73" s="260"/>
      <c r="K73" s="260"/>
      <c r="L73" s="260"/>
      <c r="M73" s="260"/>
    </row>
    <row r="74" spans="1:13" ht="15.75" customHeight="1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</row>
    <row r="75" spans="1:13" ht="15.75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</row>
  </sheetData>
  <mergeCells count="34">
    <mergeCell ref="A2:E2"/>
    <mergeCell ref="J2:K2"/>
    <mergeCell ref="B8:C8"/>
    <mergeCell ref="B26:C26"/>
    <mergeCell ref="B27:C27"/>
    <mergeCell ref="B28:C28"/>
    <mergeCell ref="B37:E37"/>
    <mergeCell ref="B38:E38"/>
    <mergeCell ref="B40:H40"/>
    <mergeCell ref="B44:E44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7:C67"/>
    <mergeCell ref="B68:C68"/>
    <mergeCell ref="B69:C69"/>
    <mergeCell ref="B70:C70"/>
    <mergeCell ref="B71:C71"/>
    <mergeCell ref="B72:C72"/>
    <mergeCell ref="B57:C57"/>
    <mergeCell ref="B61:C61"/>
    <mergeCell ref="B62:C62"/>
    <mergeCell ref="B63:C63"/>
    <mergeCell ref="B64:C64"/>
    <mergeCell ref="B65:C65"/>
    <mergeCell ref="B66:C6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3:M89"/>
  <sheetViews>
    <sheetView topLeftCell="A37" workbookViewId="0">
      <selection activeCell="D27" sqref="D27:E27"/>
    </sheetView>
  </sheetViews>
  <sheetFormatPr defaultColWidth="12.5546875" defaultRowHeight="15.75" customHeight="1"/>
  <cols>
    <col min="2" max="2" width="27.5546875" customWidth="1"/>
    <col min="3" max="3" width="27.44140625" customWidth="1"/>
    <col min="5" max="5" width="14.109375" customWidth="1"/>
    <col min="6" max="6" width="19.44140625" customWidth="1"/>
    <col min="7" max="7" width="36.5546875" bestFit="1" customWidth="1"/>
  </cols>
  <sheetData>
    <row r="3" spans="1:12" ht="22.8">
      <c r="A3" s="216" t="s">
        <v>0</v>
      </c>
      <c r="B3" s="217"/>
      <c r="C3" s="217"/>
      <c r="D3" s="217"/>
      <c r="E3" s="217"/>
      <c r="J3" s="216" t="s">
        <v>164</v>
      </c>
      <c r="K3" s="217"/>
    </row>
    <row r="5" spans="1:12" ht="13.2">
      <c r="B5" s="2" t="s">
        <v>1</v>
      </c>
      <c r="C5" s="3" t="s">
        <v>165</v>
      </c>
      <c r="D5" s="3" t="s">
        <v>166</v>
      </c>
      <c r="E5" s="205" t="s">
        <v>167</v>
      </c>
      <c r="F5" s="4" t="s">
        <v>2</v>
      </c>
      <c r="G5" s="203"/>
    </row>
    <row r="6" spans="1:12" ht="13.2">
      <c r="B6" s="5" t="s">
        <v>3</v>
      </c>
      <c r="C6" s="6">
        <v>26</v>
      </c>
      <c r="D6" s="6">
        <v>26</v>
      </c>
      <c r="E6" s="6"/>
      <c r="F6" s="105">
        <v>52</v>
      </c>
    </row>
    <row r="7" spans="1:12" ht="31.5" customHeight="1">
      <c r="C7" s="167"/>
    </row>
    <row r="8" spans="1:12" ht="22.8">
      <c r="B8" s="40"/>
      <c r="C8" s="36"/>
      <c r="D8" s="36"/>
      <c r="E8" s="36"/>
      <c r="G8" s="40"/>
      <c r="H8" s="36"/>
      <c r="I8" s="36"/>
      <c r="J8" s="36"/>
      <c r="K8" s="1"/>
    </row>
    <row r="9" spans="1:12" ht="22.8">
      <c r="B9" s="238" t="s">
        <v>28</v>
      </c>
      <c r="C9" s="217"/>
      <c r="D9" s="8"/>
      <c r="E9" s="1"/>
      <c r="G9" s="40"/>
      <c r="H9" s="92"/>
      <c r="I9" s="1"/>
      <c r="J9" s="1"/>
      <c r="K9" s="1"/>
      <c r="L9" s="1"/>
    </row>
    <row r="10" spans="1:12" ht="13.2">
      <c r="B10" s="9" t="s">
        <v>4</v>
      </c>
      <c r="C10" s="10" t="s">
        <v>5</v>
      </c>
      <c r="D10" s="10" t="s">
        <v>6</v>
      </c>
      <c r="E10" s="11" t="s">
        <v>7</v>
      </c>
      <c r="G10" s="127"/>
      <c r="H10" s="127"/>
      <c r="I10" s="127"/>
      <c r="J10" s="127"/>
      <c r="K10" s="127"/>
    </row>
    <row r="11" spans="1:12" ht="13.2">
      <c r="B11" s="42"/>
      <c r="C11" s="12"/>
      <c r="D11" s="106"/>
      <c r="E11" s="13"/>
      <c r="G11" s="127"/>
      <c r="H11" s="127"/>
      <c r="I11" s="128"/>
      <c r="J11" s="127"/>
      <c r="K11" s="127"/>
    </row>
    <row r="12" spans="1:12" ht="13.2">
      <c r="B12" s="44" t="s">
        <v>168</v>
      </c>
      <c r="C12" s="14" t="s">
        <v>126</v>
      </c>
      <c r="D12" s="317">
        <v>95</v>
      </c>
      <c r="E12" s="13">
        <v>52</v>
      </c>
      <c r="F12" s="344"/>
      <c r="G12" s="127"/>
      <c r="H12" s="127"/>
      <c r="I12" s="128"/>
      <c r="J12" s="127"/>
      <c r="K12" s="127"/>
    </row>
    <row r="13" spans="1:12" ht="13.2">
      <c r="B13" s="44" t="s">
        <v>169</v>
      </c>
      <c r="C13" s="14" t="s">
        <v>129</v>
      </c>
      <c r="D13" s="317">
        <v>269</v>
      </c>
      <c r="E13" s="13">
        <v>52</v>
      </c>
      <c r="F13" s="142"/>
      <c r="G13" s="127"/>
      <c r="H13" s="127"/>
      <c r="I13" s="128"/>
      <c r="J13" s="127"/>
      <c r="K13" s="127"/>
    </row>
    <row r="14" spans="1:12" ht="13.2">
      <c r="B14" s="44" t="s">
        <v>170</v>
      </c>
      <c r="C14" s="14" t="s">
        <v>126</v>
      </c>
      <c r="D14" s="317">
        <v>99</v>
      </c>
      <c r="E14" s="13">
        <v>52</v>
      </c>
      <c r="F14" s="142"/>
      <c r="G14" s="127"/>
      <c r="H14" s="127"/>
      <c r="I14" s="128"/>
      <c r="J14" s="127"/>
      <c r="K14" s="127"/>
    </row>
    <row r="15" spans="1:12" ht="13.2">
      <c r="A15" s="1"/>
      <c r="B15" s="44" t="s">
        <v>171</v>
      </c>
      <c r="C15" s="14" t="s">
        <v>132</v>
      </c>
      <c r="D15" s="317">
        <v>75</v>
      </c>
      <c r="E15" s="13">
        <v>53</v>
      </c>
      <c r="F15" s="142"/>
      <c r="G15" s="127"/>
      <c r="H15" s="127"/>
      <c r="I15" s="128"/>
      <c r="J15" s="127"/>
      <c r="K15" s="127"/>
    </row>
    <row r="16" spans="1:12" ht="13.2">
      <c r="B16" s="44" t="s">
        <v>172</v>
      </c>
      <c r="C16" s="92" t="s">
        <v>126</v>
      </c>
      <c r="D16" s="317">
        <v>99</v>
      </c>
      <c r="E16" s="13">
        <v>52</v>
      </c>
      <c r="F16" s="142"/>
      <c r="G16" s="127"/>
      <c r="H16" s="127"/>
      <c r="I16" s="128"/>
      <c r="J16" s="127"/>
      <c r="K16" s="127"/>
    </row>
    <row r="17" spans="2:11" ht="13.2">
      <c r="B17" s="44" t="s">
        <v>173</v>
      </c>
      <c r="C17" s="92" t="s">
        <v>126</v>
      </c>
      <c r="D17" s="317">
        <v>119</v>
      </c>
      <c r="E17" s="13">
        <v>53</v>
      </c>
      <c r="F17" s="327"/>
      <c r="G17" s="127"/>
      <c r="H17" s="127"/>
      <c r="I17" s="128"/>
      <c r="J17" s="127"/>
      <c r="K17" s="127"/>
    </row>
    <row r="18" spans="2:11" ht="13.2">
      <c r="B18" s="44"/>
      <c r="C18" s="14"/>
      <c r="D18" s="80"/>
      <c r="E18" s="13"/>
      <c r="G18" s="127"/>
      <c r="H18" s="127"/>
      <c r="I18" s="129"/>
      <c r="J18" s="127"/>
      <c r="K18" s="127"/>
    </row>
    <row r="19" spans="2:11" ht="13.2">
      <c r="B19" s="44"/>
      <c r="C19" s="14"/>
      <c r="D19" s="80"/>
      <c r="E19" s="13"/>
      <c r="G19" s="127"/>
      <c r="H19" s="127"/>
      <c r="I19" s="129"/>
      <c r="J19" s="127"/>
      <c r="K19" s="127"/>
    </row>
    <row r="20" spans="2:11" ht="13.2">
      <c r="B20" s="44"/>
      <c r="C20" s="14"/>
      <c r="D20" s="80"/>
      <c r="E20" s="13"/>
      <c r="I20" s="1"/>
      <c r="J20" s="127"/>
    </row>
    <row r="21" spans="2:11" ht="13.2">
      <c r="B21" s="18"/>
      <c r="C21" s="16"/>
      <c r="D21" s="101"/>
      <c r="E21" s="20"/>
      <c r="I21" s="1"/>
      <c r="J21" s="130"/>
    </row>
    <row r="22" spans="2:11" ht="13.8">
      <c r="C22" s="82" t="s">
        <v>15</v>
      </c>
      <c r="D22" s="212">
        <f>SUM(D11:D21)</f>
        <v>756</v>
      </c>
      <c r="I22" s="1"/>
      <c r="J22" s="131"/>
    </row>
    <row r="23" spans="2:11" ht="13.2">
      <c r="C23" s="86" t="s">
        <v>16</v>
      </c>
      <c r="D23" s="336">
        <f>D11*E11+D12*E12+D13*E13+D14*E14+D15*E15+D16*E16+D17*E17+D18*E18+D19*E19+D20*E20+D21*E21</f>
        <v>39506</v>
      </c>
      <c r="F23" s="168"/>
    </row>
    <row r="24" spans="2:11" ht="13.2">
      <c r="F24" s="168"/>
    </row>
    <row r="25" spans="2:11" ht="15.75" customHeight="1">
      <c r="F25" s="142"/>
    </row>
    <row r="27" spans="2:11" ht="22.8">
      <c r="B27" s="354" t="s">
        <v>17</v>
      </c>
      <c r="C27" s="217"/>
      <c r="D27" s="355" t="s">
        <v>216</v>
      </c>
      <c r="E27" s="356"/>
    </row>
    <row r="28" spans="2:11" ht="13.2">
      <c r="B28" s="244" t="s">
        <v>18</v>
      </c>
      <c r="C28" s="215"/>
      <c r="D28" s="23" t="s">
        <v>6</v>
      </c>
      <c r="E28" s="23" t="s">
        <v>19</v>
      </c>
      <c r="F28" s="24" t="s">
        <v>20</v>
      </c>
    </row>
    <row r="29" spans="2:11" ht="13.2">
      <c r="B29" s="220"/>
      <c r="C29" s="214"/>
      <c r="D29" s="94"/>
      <c r="E29" s="25"/>
      <c r="F29" s="60"/>
    </row>
    <row r="30" spans="2:11" ht="13.2">
      <c r="E30" s="32"/>
      <c r="F30" s="33"/>
    </row>
    <row r="31" spans="2:11" ht="13.2">
      <c r="E31" s="34" t="s">
        <v>21</v>
      </c>
      <c r="F31" s="103">
        <f>SUM(F29)</f>
        <v>0</v>
      </c>
    </row>
    <row r="32" spans="2:11" ht="13.2">
      <c r="E32" s="34" t="s">
        <v>22</v>
      </c>
      <c r="F32" s="103">
        <v>0</v>
      </c>
    </row>
    <row r="38" spans="1:13" ht="13.2">
      <c r="B38" s="227" t="s">
        <v>149</v>
      </c>
      <c r="C38" s="228"/>
      <c r="D38" s="228"/>
      <c r="E38" s="229"/>
      <c r="F38" s="104">
        <f>D23+J22+F31</f>
        <v>39506</v>
      </c>
      <c r="H38" s="168"/>
      <c r="I38" s="168"/>
    </row>
    <row r="39" spans="1:13" ht="13.8">
      <c r="B39" s="231" t="s">
        <v>150</v>
      </c>
      <c r="C39" s="228"/>
      <c r="D39" s="228"/>
      <c r="E39" s="232"/>
      <c r="F39" s="213">
        <f>F32+D22</f>
        <v>756</v>
      </c>
      <c r="H39" s="168"/>
      <c r="I39" s="168"/>
    </row>
    <row r="40" spans="1:13" ht="15.75" customHeight="1" thickTop="1"/>
    <row r="41" spans="1:13" ht="13.2">
      <c r="A41" s="260"/>
      <c r="B41" s="345"/>
      <c r="C41" s="262"/>
      <c r="D41" s="262"/>
      <c r="E41" s="262"/>
      <c r="F41" s="262"/>
      <c r="G41" s="262"/>
      <c r="H41" s="262"/>
      <c r="I41" s="260"/>
      <c r="J41" s="260"/>
      <c r="K41" s="260"/>
    </row>
    <row r="42" spans="1:13" ht="13.2">
      <c r="A42" s="258"/>
      <c r="B42" s="257"/>
      <c r="C42" s="258"/>
      <c r="D42" s="258"/>
      <c r="E42" s="258"/>
      <c r="F42" s="259"/>
      <c r="G42" s="258"/>
      <c r="H42" s="258"/>
      <c r="I42" s="258"/>
      <c r="J42" s="258"/>
      <c r="K42" s="258"/>
      <c r="L42" s="143"/>
      <c r="M42" s="143"/>
    </row>
    <row r="43" spans="1:13" ht="15.7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</row>
    <row r="44" spans="1:13" ht="15.75" customHeight="1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3" ht="13.2">
      <c r="A45" s="260"/>
      <c r="B45" s="261"/>
      <c r="C45" s="262"/>
      <c r="D45" s="262"/>
      <c r="E45" s="262"/>
      <c r="F45" s="260"/>
      <c r="G45" s="260"/>
      <c r="H45" s="260"/>
      <c r="I45" s="260"/>
      <c r="J45" s="260"/>
      <c r="K45" s="260"/>
    </row>
    <row r="46" spans="1:13" ht="13.2">
      <c r="A46" s="260"/>
      <c r="B46" s="263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3" ht="13.2">
      <c r="A47" s="260"/>
      <c r="B47" s="264"/>
      <c r="C47" s="265"/>
      <c r="D47" s="266"/>
      <c r="E47" s="266"/>
      <c r="F47" s="267"/>
      <c r="G47" s="268"/>
      <c r="H47" s="260"/>
      <c r="I47" s="260"/>
      <c r="J47" s="260"/>
      <c r="K47" s="260"/>
    </row>
    <row r="48" spans="1:13" ht="13.2">
      <c r="A48" s="260"/>
      <c r="B48" s="330"/>
      <c r="C48" s="265"/>
      <c r="D48" s="258"/>
      <c r="E48" s="258"/>
      <c r="F48" s="270"/>
      <c r="G48" s="258"/>
      <c r="H48" s="260"/>
      <c r="I48" s="260"/>
      <c r="J48" s="260"/>
      <c r="K48" s="260"/>
    </row>
    <row r="49" spans="1:13" ht="13.2">
      <c r="A49" s="260"/>
      <c r="B49" s="346"/>
      <c r="C49" s="265"/>
      <c r="D49" s="258"/>
      <c r="E49" s="258"/>
      <c r="F49" s="270"/>
      <c r="G49" s="322"/>
      <c r="H49" s="260"/>
      <c r="I49" s="260"/>
      <c r="J49" s="260"/>
      <c r="K49" s="260"/>
    </row>
    <row r="50" spans="1:13" ht="13.2">
      <c r="A50" s="260"/>
      <c r="B50" s="330"/>
      <c r="C50" s="265"/>
      <c r="D50" s="258"/>
      <c r="E50" s="258"/>
      <c r="F50" s="270"/>
      <c r="G50" s="258"/>
      <c r="H50" s="260"/>
      <c r="I50" s="260"/>
      <c r="J50" s="260"/>
      <c r="K50" s="260"/>
    </row>
    <row r="51" spans="1:13" ht="13.2">
      <c r="A51" s="260"/>
      <c r="B51" s="347"/>
      <c r="C51" s="347"/>
      <c r="D51" s="258"/>
      <c r="E51" s="258"/>
      <c r="F51" s="270"/>
      <c r="G51" s="258"/>
      <c r="H51" s="260"/>
      <c r="I51" s="260"/>
      <c r="J51" s="260"/>
      <c r="K51" s="260"/>
    </row>
    <row r="52" spans="1:13" ht="13.2">
      <c r="A52" s="260"/>
      <c r="B52" s="271"/>
      <c r="C52" s="265"/>
      <c r="D52" s="258"/>
      <c r="E52" s="258"/>
      <c r="F52" s="270"/>
      <c r="G52" s="258"/>
      <c r="H52" s="260"/>
      <c r="I52" s="260"/>
      <c r="J52" s="260"/>
      <c r="K52" s="260"/>
    </row>
    <row r="53" spans="1:13" ht="13.2">
      <c r="A53" s="260"/>
      <c r="B53" s="340"/>
      <c r="C53" s="265"/>
      <c r="D53" s="331"/>
      <c r="E53" s="331"/>
      <c r="F53" s="341"/>
      <c r="G53" s="331"/>
      <c r="H53" s="260"/>
      <c r="I53" s="260"/>
      <c r="J53" s="260"/>
      <c r="K53" s="260"/>
    </row>
    <row r="54" spans="1:13" ht="16.5" customHeight="1">
      <c r="A54" s="260"/>
      <c r="B54" s="340"/>
      <c r="C54" s="265"/>
      <c r="D54" s="331"/>
      <c r="E54" s="331"/>
      <c r="F54" s="341"/>
      <c r="G54" s="348"/>
      <c r="H54" s="260"/>
      <c r="I54" s="273"/>
      <c r="J54" s="273"/>
      <c r="K54" s="273"/>
      <c r="L54" s="37"/>
      <c r="M54" s="37"/>
    </row>
    <row r="55" spans="1:13" ht="16.5" customHeight="1">
      <c r="A55" s="260"/>
      <c r="B55" s="271"/>
      <c r="C55" s="265"/>
      <c r="D55" s="258"/>
      <c r="E55" s="258"/>
      <c r="F55" s="270"/>
      <c r="G55" s="258"/>
      <c r="H55" s="260"/>
      <c r="I55" s="260"/>
      <c r="J55" s="260"/>
      <c r="K55" s="260"/>
    </row>
    <row r="56" spans="1:13" ht="13.2">
      <c r="A56" s="260"/>
      <c r="B56" s="271"/>
      <c r="C56" s="265"/>
      <c r="D56" s="258"/>
      <c r="E56" s="258"/>
      <c r="F56" s="270"/>
      <c r="G56" s="258"/>
      <c r="H56" s="260"/>
      <c r="I56" s="260"/>
      <c r="J56" s="260"/>
      <c r="K56" s="260"/>
    </row>
    <row r="57" spans="1:13" ht="13.2">
      <c r="A57" s="260"/>
      <c r="B57" s="335"/>
      <c r="C57" s="335"/>
      <c r="D57" s="258"/>
      <c r="E57" s="258"/>
      <c r="F57" s="270"/>
      <c r="G57" s="258"/>
      <c r="H57" s="260"/>
      <c r="I57" s="260"/>
      <c r="J57" s="260"/>
      <c r="K57" s="260"/>
    </row>
    <row r="58" spans="1:13" ht="13.2">
      <c r="A58" s="260"/>
      <c r="B58" s="271"/>
      <c r="C58" s="265"/>
      <c r="D58" s="258"/>
      <c r="E58" s="258"/>
      <c r="F58" s="270"/>
      <c r="G58" s="258"/>
      <c r="H58" s="260"/>
      <c r="I58" s="260"/>
      <c r="J58" s="260"/>
      <c r="K58" s="260"/>
    </row>
    <row r="59" spans="1:13" ht="13.2">
      <c r="A59" s="260"/>
      <c r="B59" s="271"/>
      <c r="C59" s="265"/>
      <c r="D59" s="258"/>
      <c r="E59" s="258"/>
      <c r="F59" s="270"/>
      <c r="G59" s="258"/>
      <c r="H59" s="260"/>
      <c r="I59" s="260"/>
      <c r="J59" s="260"/>
      <c r="K59" s="260"/>
    </row>
    <row r="60" spans="1:13" ht="13.2">
      <c r="A60" s="260"/>
      <c r="B60" s="271"/>
      <c r="C60" s="265"/>
      <c r="D60" s="349"/>
      <c r="E60" s="349"/>
      <c r="F60" s="270"/>
      <c r="G60" s="349"/>
      <c r="H60" s="350"/>
      <c r="I60" s="260"/>
      <c r="J60" s="260"/>
      <c r="K60" s="260"/>
    </row>
    <row r="61" spans="1:13" ht="13.2">
      <c r="A61" s="260"/>
      <c r="B61" s="271"/>
      <c r="C61" s="265"/>
      <c r="D61" s="258"/>
      <c r="E61" s="258"/>
      <c r="F61" s="270"/>
      <c r="G61" s="258"/>
      <c r="H61" s="260"/>
      <c r="I61" s="260"/>
      <c r="J61" s="260"/>
      <c r="K61" s="260"/>
    </row>
    <row r="62" spans="1:13" ht="13.2">
      <c r="A62" s="260"/>
      <c r="B62" s="351"/>
      <c r="C62" s="265"/>
      <c r="D62" s="258"/>
      <c r="E62" s="258"/>
      <c r="F62" s="270"/>
      <c r="G62" s="258"/>
      <c r="H62" s="260"/>
      <c r="I62" s="260"/>
      <c r="J62" s="260"/>
      <c r="K62" s="260"/>
    </row>
    <row r="63" spans="1:13" ht="13.2">
      <c r="A63" s="260"/>
      <c r="B63" s="271"/>
      <c r="C63" s="265"/>
      <c r="D63" s="258"/>
      <c r="E63" s="258"/>
      <c r="F63" s="270"/>
      <c r="G63" s="258"/>
      <c r="H63" s="260"/>
      <c r="I63" s="260"/>
      <c r="J63" s="260"/>
      <c r="K63" s="260"/>
    </row>
    <row r="64" spans="1:13" ht="13.2">
      <c r="A64" s="260"/>
      <c r="B64" s="260"/>
      <c r="C64" s="260"/>
      <c r="D64" s="260"/>
      <c r="E64" s="274"/>
      <c r="F64" s="275"/>
      <c r="G64" s="260"/>
      <c r="H64" s="260"/>
      <c r="I64" s="260"/>
      <c r="J64" s="260"/>
      <c r="K64" s="260"/>
    </row>
    <row r="65" spans="1:11" ht="15.75" customHeight="1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ht="13.2">
      <c r="A66" s="260"/>
      <c r="B66" s="263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ht="13.2">
      <c r="A67" s="260"/>
      <c r="B67" s="264"/>
      <c r="C67" s="265"/>
      <c r="D67" s="266"/>
      <c r="E67" s="266"/>
      <c r="F67" s="267"/>
      <c r="G67" s="268"/>
      <c r="H67" s="260"/>
      <c r="I67" s="260"/>
      <c r="J67" s="260"/>
      <c r="K67" s="260"/>
    </row>
    <row r="68" spans="1:11" ht="13.2">
      <c r="A68" s="260"/>
      <c r="B68" s="269"/>
      <c r="C68" s="265"/>
      <c r="D68" s="258"/>
      <c r="E68" s="258"/>
      <c r="F68" s="270"/>
      <c r="G68" s="258"/>
      <c r="H68" s="260"/>
      <c r="I68" s="260"/>
      <c r="J68" s="260"/>
      <c r="K68" s="260"/>
    </row>
    <row r="69" spans="1:11" ht="13.2">
      <c r="A69" s="260"/>
      <c r="B69" s="269"/>
      <c r="C69" s="265"/>
      <c r="D69" s="258"/>
      <c r="E69" s="258"/>
      <c r="F69" s="270"/>
      <c r="G69" s="258"/>
      <c r="H69" s="260"/>
      <c r="I69" s="260"/>
      <c r="J69" s="260"/>
      <c r="K69" s="260"/>
    </row>
    <row r="70" spans="1:11" ht="13.2">
      <c r="A70" s="260"/>
      <c r="B70" s="269"/>
      <c r="C70" s="265"/>
      <c r="D70" s="258"/>
      <c r="E70" s="258"/>
      <c r="F70" s="270"/>
      <c r="G70" s="258"/>
      <c r="H70" s="260"/>
      <c r="I70" s="260"/>
      <c r="J70" s="260"/>
      <c r="K70" s="260"/>
    </row>
    <row r="71" spans="1:11" ht="13.2">
      <c r="A71" s="260"/>
      <c r="B71" s="294"/>
      <c r="C71" s="265"/>
      <c r="D71" s="258"/>
      <c r="E71" s="258"/>
      <c r="F71" s="270"/>
      <c r="G71" s="258"/>
      <c r="H71" s="260"/>
      <c r="I71" s="260"/>
      <c r="J71" s="260"/>
      <c r="K71" s="260"/>
    </row>
    <row r="72" spans="1:11" ht="13.2">
      <c r="A72" s="260"/>
      <c r="B72" s="352"/>
      <c r="C72" s="332"/>
      <c r="D72" s="258"/>
      <c r="E72" s="258"/>
      <c r="F72" s="270"/>
      <c r="G72" s="258"/>
      <c r="H72" s="260"/>
      <c r="I72" s="260"/>
      <c r="J72" s="260"/>
      <c r="K72" s="260"/>
    </row>
    <row r="73" spans="1:11" ht="12.75" customHeight="1">
      <c r="A73" s="260"/>
      <c r="B73" s="352"/>
      <c r="C73" s="332"/>
      <c r="D73" s="258"/>
      <c r="E73" s="258"/>
      <c r="F73" s="270"/>
      <c r="G73" s="258"/>
      <c r="H73" s="260"/>
      <c r="I73" s="260"/>
      <c r="J73" s="260"/>
      <c r="K73" s="260"/>
    </row>
    <row r="74" spans="1:11" ht="13.2">
      <c r="A74" s="260"/>
      <c r="B74" s="271"/>
      <c r="C74" s="265"/>
      <c r="D74" s="260"/>
      <c r="E74" s="260"/>
      <c r="F74" s="270"/>
      <c r="G74" s="258"/>
      <c r="H74" s="260"/>
      <c r="I74" s="260"/>
      <c r="J74" s="260"/>
      <c r="K74" s="260"/>
    </row>
    <row r="75" spans="1:11" ht="13.2">
      <c r="A75" s="260"/>
      <c r="B75" s="271"/>
      <c r="C75" s="265"/>
      <c r="D75" s="260"/>
      <c r="E75" s="260"/>
      <c r="F75" s="270"/>
      <c r="G75" s="258"/>
      <c r="H75" s="260"/>
      <c r="I75" s="260"/>
      <c r="J75" s="260"/>
      <c r="K75" s="260"/>
    </row>
    <row r="76" spans="1:11" ht="13.2">
      <c r="A76" s="260"/>
      <c r="B76" s="335"/>
      <c r="C76" s="335"/>
      <c r="D76" s="260"/>
      <c r="E76" s="258"/>
      <c r="F76" s="270"/>
      <c r="G76" s="258"/>
      <c r="H76" s="260"/>
      <c r="I76" s="260"/>
      <c r="J76" s="260"/>
      <c r="K76" s="260"/>
    </row>
    <row r="77" spans="1:11" ht="13.2">
      <c r="A77" s="260"/>
      <c r="B77" s="335"/>
      <c r="C77" s="335"/>
      <c r="D77" s="260"/>
      <c r="E77" s="260"/>
      <c r="F77" s="270"/>
      <c r="G77" s="334"/>
      <c r="H77" s="334"/>
      <c r="I77" s="260"/>
      <c r="J77" s="260"/>
      <c r="K77" s="260"/>
    </row>
    <row r="78" spans="1:11" ht="13.2">
      <c r="A78" s="260"/>
      <c r="B78" s="335"/>
      <c r="C78" s="335"/>
      <c r="D78" s="260"/>
      <c r="E78" s="260"/>
      <c r="F78" s="270"/>
      <c r="G78" s="334"/>
      <c r="H78" s="334"/>
      <c r="I78" s="260"/>
      <c r="J78" s="260"/>
      <c r="K78" s="260"/>
    </row>
    <row r="79" spans="1:11" ht="13.2">
      <c r="A79" s="260"/>
      <c r="B79" s="343"/>
      <c r="C79" s="343"/>
      <c r="D79" s="349"/>
      <c r="E79" s="260"/>
      <c r="F79" s="270"/>
      <c r="G79" s="334"/>
      <c r="H79" s="334"/>
      <c r="I79" s="260"/>
      <c r="J79" s="260"/>
      <c r="K79" s="260"/>
    </row>
    <row r="80" spans="1:11" ht="13.2">
      <c r="A80" s="260"/>
      <c r="B80" s="343"/>
      <c r="C80" s="343"/>
      <c r="D80" s="349"/>
      <c r="E80" s="260"/>
      <c r="F80" s="270"/>
      <c r="G80" s="334"/>
      <c r="H80" s="334"/>
      <c r="I80" s="260"/>
      <c r="J80" s="260"/>
      <c r="K80" s="260"/>
    </row>
    <row r="81" spans="1:11" ht="13.2">
      <c r="A81" s="260"/>
      <c r="B81" s="271"/>
      <c r="C81" s="265"/>
      <c r="D81" s="258"/>
      <c r="E81" s="260"/>
      <c r="F81" s="270"/>
      <c r="G81" s="258"/>
      <c r="H81" s="260"/>
      <c r="I81" s="260"/>
      <c r="J81" s="260"/>
      <c r="K81" s="260"/>
    </row>
    <row r="82" spans="1:11" ht="13.2">
      <c r="A82" s="260"/>
      <c r="B82" s="258"/>
      <c r="C82" s="353"/>
      <c r="D82" s="258"/>
      <c r="E82" s="258"/>
      <c r="F82" s="270"/>
      <c r="G82" s="258"/>
      <c r="H82" s="260"/>
      <c r="I82" s="260"/>
      <c r="J82" s="260"/>
      <c r="K82" s="260"/>
    </row>
    <row r="83" spans="1:11" ht="13.2">
      <c r="A83" s="260"/>
      <c r="B83" s="260"/>
      <c r="C83" s="260"/>
      <c r="D83" s="260"/>
      <c r="E83" s="274"/>
      <c r="F83" s="275"/>
      <c r="G83" s="260"/>
      <c r="H83" s="260"/>
      <c r="I83" s="260"/>
      <c r="J83" s="260"/>
      <c r="K83" s="260"/>
    </row>
    <row r="84" spans="1:11" ht="15.75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</row>
    <row r="85" spans="1:11" ht="15.75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</row>
    <row r="86" spans="1:11" ht="15.75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</row>
    <row r="87" spans="1:11" ht="15.75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</row>
    <row r="88" spans="1:11" ht="15.75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</row>
    <row r="89" spans="1:11" ht="15.75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</row>
  </sheetData>
  <mergeCells count="42">
    <mergeCell ref="A3:E3"/>
    <mergeCell ref="J3:K3"/>
    <mergeCell ref="B9:C9"/>
    <mergeCell ref="B27:C27"/>
    <mergeCell ref="B28:C28"/>
    <mergeCell ref="B29:C29"/>
    <mergeCell ref="B38:E38"/>
    <mergeCell ref="B39:E39"/>
    <mergeCell ref="B41:H41"/>
    <mergeCell ref="B45:E45"/>
    <mergeCell ref="B47:C47"/>
    <mergeCell ref="B48:C48"/>
    <mergeCell ref="B49:C49"/>
    <mergeCell ref="B50:C50"/>
    <mergeCell ref="B52:C52"/>
    <mergeCell ref="B51:C51"/>
    <mergeCell ref="B53:C53"/>
    <mergeCell ref="B54:C54"/>
    <mergeCell ref="B55:C55"/>
    <mergeCell ref="B56:C56"/>
    <mergeCell ref="B58:C58"/>
    <mergeCell ref="B57:C57"/>
    <mergeCell ref="B81:C81"/>
    <mergeCell ref="B61:C61"/>
    <mergeCell ref="B62:C62"/>
    <mergeCell ref="B63:C63"/>
    <mergeCell ref="B67:C67"/>
    <mergeCell ref="B68:C68"/>
    <mergeCell ref="B69:C69"/>
    <mergeCell ref="B70:C70"/>
    <mergeCell ref="B72:C72"/>
    <mergeCell ref="B75:C75"/>
    <mergeCell ref="B76:C76"/>
    <mergeCell ref="B78:C78"/>
    <mergeCell ref="B79:C79"/>
    <mergeCell ref="B77:C77"/>
    <mergeCell ref="B80:C80"/>
    <mergeCell ref="B59:C59"/>
    <mergeCell ref="B60:C60"/>
    <mergeCell ref="B71:C71"/>
    <mergeCell ref="B73:C73"/>
    <mergeCell ref="B74:C7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outlinePr summaryBelow="0" summaryRight="0"/>
  </sheetPr>
  <dimension ref="A1:AA999"/>
  <sheetViews>
    <sheetView topLeftCell="A97" workbookViewId="0">
      <selection activeCell="N123" sqref="N123"/>
    </sheetView>
  </sheetViews>
  <sheetFormatPr defaultColWidth="12.5546875" defaultRowHeight="15.75" customHeight="1"/>
  <cols>
    <col min="1" max="1" width="1.5546875" customWidth="1"/>
    <col min="3" max="26" width="7" customWidth="1"/>
    <col min="27" max="27" width="12.33203125" customWidth="1"/>
  </cols>
  <sheetData>
    <row r="1" spans="1:27" ht="15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27.75" customHeight="1">
      <c r="A2" s="107"/>
      <c r="B2" s="164" t="s">
        <v>174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1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7" ht="20.25" customHeight="1">
      <c r="A5" s="107"/>
      <c r="B5" s="251" t="s">
        <v>175</v>
      </c>
      <c r="C5" s="251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1:27" ht="15.75" customHeight="1">
      <c r="A6" s="107"/>
      <c r="B6" s="108"/>
      <c r="C6" s="152" t="s">
        <v>176</v>
      </c>
      <c r="D6" s="153">
        <v>424</v>
      </c>
      <c r="E6" s="152">
        <v>425</v>
      </c>
      <c r="F6" s="153">
        <v>440</v>
      </c>
      <c r="G6" s="162" t="s">
        <v>56</v>
      </c>
      <c r="H6" s="153">
        <v>445</v>
      </c>
      <c r="I6" s="152">
        <v>460</v>
      </c>
      <c r="J6" s="153">
        <v>464</v>
      </c>
      <c r="K6" s="152">
        <v>465</v>
      </c>
      <c r="L6" s="153">
        <v>520</v>
      </c>
      <c r="M6" s="152">
        <v>524</v>
      </c>
      <c r="N6" s="153">
        <v>525</v>
      </c>
      <c r="O6" s="152">
        <v>540</v>
      </c>
      <c r="P6" s="153">
        <v>544</v>
      </c>
      <c r="Q6" s="152">
        <v>545</v>
      </c>
      <c r="R6" s="153">
        <v>560</v>
      </c>
      <c r="S6" s="152">
        <v>564</v>
      </c>
      <c r="T6" s="153">
        <v>565</v>
      </c>
      <c r="U6" s="152">
        <v>510</v>
      </c>
      <c r="V6" s="153">
        <v>511</v>
      </c>
      <c r="W6" s="152" t="s">
        <v>177</v>
      </c>
      <c r="X6" s="153">
        <v>512</v>
      </c>
      <c r="Y6" s="152" t="s">
        <v>178</v>
      </c>
      <c r="Z6" s="153">
        <v>513</v>
      </c>
      <c r="AA6" s="199" t="s">
        <v>179</v>
      </c>
    </row>
    <row r="7" spans="1:27" ht="15.75" customHeight="1">
      <c r="A7" s="107"/>
      <c r="B7" s="147" t="s">
        <v>180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>
        <v>6</v>
      </c>
      <c r="Y7" s="149"/>
      <c r="Z7" s="149"/>
      <c r="AA7" s="149"/>
    </row>
    <row r="8" spans="1:27" ht="15.75" customHeight="1">
      <c r="A8" s="107"/>
      <c r="B8" s="147" t="s">
        <v>181</v>
      </c>
      <c r="C8" s="149">
        <v>1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>
        <v>6</v>
      </c>
      <c r="AA8" s="149">
        <v>1</v>
      </c>
    </row>
    <row r="9" spans="1:27" ht="15.75" customHeight="1">
      <c r="A9" s="107"/>
      <c r="B9" s="144" t="s">
        <v>182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</row>
    <row r="10" spans="1:27" ht="15.75" customHeight="1">
      <c r="A10" s="107"/>
      <c r="B10" s="147" t="s">
        <v>183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ht="15.75" customHeight="1">
      <c r="A11" s="107"/>
      <c r="B11" s="144" t="s">
        <v>184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</row>
    <row r="12" spans="1:27" ht="15.75" customHeight="1">
      <c r="A12" s="107"/>
      <c r="B12" s="110" t="s">
        <v>185</v>
      </c>
      <c r="C12" s="157">
        <f t="shared" ref="C12:F12" si="0">SUM(C7:C11)</f>
        <v>1</v>
      </c>
      <c r="D12" s="157">
        <f t="shared" si="0"/>
        <v>0</v>
      </c>
      <c r="E12" s="157">
        <f t="shared" si="0"/>
        <v>0</v>
      </c>
      <c r="F12" s="157">
        <f t="shared" si="0"/>
        <v>0</v>
      </c>
      <c r="G12" s="157">
        <f>SUM(G7:G11)</f>
        <v>0</v>
      </c>
      <c r="H12" s="157">
        <f>SUM(H7:H11)</f>
        <v>0</v>
      </c>
      <c r="I12" s="157">
        <f t="shared" ref="I12:AA12" si="1">SUM(I7:I11)</f>
        <v>0</v>
      </c>
      <c r="J12" s="157">
        <f t="shared" si="1"/>
        <v>0</v>
      </c>
      <c r="K12" s="157">
        <f t="shared" si="1"/>
        <v>0</v>
      </c>
      <c r="L12" s="157">
        <f t="shared" si="1"/>
        <v>0</v>
      </c>
      <c r="M12" s="157">
        <f t="shared" si="1"/>
        <v>0</v>
      </c>
      <c r="N12" s="157">
        <f t="shared" si="1"/>
        <v>0</v>
      </c>
      <c r="O12" s="157">
        <f t="shared" si="1"/>
        <v>0</v>
      </c>
      <c r="P12" s="157">
        <f t="shared" si="1"/>
        <v>0</v>
      </c>
      <c r="Q12" s="157">
        <f t="shared" si="1"/>
        <v>0</v>
      </c>
      <c r="R12" s="157">
        <f t="shared" si="1"/>
        <v>0</v>
      </c>
      <c r="S12" s="157">
        <f t="shared" si="1"/>
        <v>0</v>
      </c>
      <c r="T12" s="157">
        <f t="shared" si="1"/>
        <v>0</v>
      </c>
      <c r="U12" s="157">
        <f t="shared" si="1"/>
        <v>0</v>
      </c>
      <c r="V12" s="157">
        <f t="shared" si="1"/>
        <v>0</v>
      </c>
      <c r="W12" s="157">
        <f t="shared" si="1"/>
        <v>0</v>
      </c>
      <c r="X12" s="157">
        <f t="shared" si="1"/>
        <v>6</v>
      </c>
      <c r="Y12" s="157">
        <f t="shared" si="1"/>
        <v>0</v>
      </c>
      <c r="Z12" s="157">
        <f t="shared" si="1"/>
        <v>6</v>
      </c>
      <c r="AA12" s="160">
        <f t="shared" si="1"/>
        <v>1</v>
      </c>
    </row>
    <row r="13" spans="1:27" ht="15.75" customHeight="1">
      <c r="A13" s="107"/>
      <c r="B13" s="165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</row>
    <row r="14" spans="1:27" ht="22.8">
      <c r="A14" s="107"/>
      <c r="B14" s="254" t="s">
        <v>47</v>
      </c>
      <c r="C14" s="254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ht="39.6">
      <c r="A15" s="107"/>
      <c r="B15" s="166"/>
      <c r="C15" s="198" t="s">
        <v>186</v>
      </c>
      <c r="D15" s="153">
        <v>624</v>
      </c>
      <c r="E15" s="152">
        <v>425</v>
      </c>
      <c r="F15" s="153">
        <v>440</v>
      </c>
      <c r="G15" s="162" t="s">
        <v>56</v>
      </c>
      <c r="H15" s="153">
        <v>445</v>
      </c>
      <c r="I15" s="152">
        <v>460</v>
      </c>
      <c r="J15" s="153">
        <v>464</v>
      </c>
      <c r="K15" s="152">
        <v>465</v>
      </c>
      <c r="L15" s="153">
        <v>520</v>
      </c>
      <c r="M15" s="152">
        <v>524</v>
      </c>
      <c r="N15" s="153">
        <v>525</v>
      </c>
      <c r="O15" s="152">
        <v>540</v>
      </c>
      <c r="P15" s="153">
        <v>544</v>
      </c>
      <c r="Q15" s="152">
        <v>545</v>
      </c>
      <c r="R15" s="153">
        <v>560</v>
      </c>
      <c r="S15" s="152">
        <v>564</v>
      </c>
      <c r="T15" s="153">
        <v>565</v>
      </c>
      <c r="U15" s="152">
        <v>510</v>
      </c>
      <c r="V15" s="153">
        <v>511</v>
      </c>
      <c r="W15" s="152" t="s">
        <v>177</v>
      </c>
      <c r="X15" s="153">
        <v>512</v>
      </c>
      <c r="Y15" s="152" t="s">
        <v>178</v>
      </c>
      <c r="Z15" s="153">
        <v>513</v>
      </c>
      <c r="AA15" s="199" t="s">
        <v>187</v>
      </c>
    </row>
    <row r="16" spans="1:27" ht="13.2">
      <c r="A16" s="107"/>
      <c r="B16" s="147" t="s">
        <v>180</v>
      </c>
      <c r="C16" s="149"/>
      <c r="D16" s="149">
        <v>1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>
        <v>3</v>
      </c>
      <c r="Y16" s="149"/>
      <c r="Z16" s="149"/>
      <c r="AA16" s="149"/>
    </row>
    <row r="17" spans="1:27" ht="15.75" customHeight="1">
      <c r="A17" s="107"/>
      <c r="B17" s="170" t="s">
        <v>188</v>
      </c>
      <c r="C17" s="150"/>
      <c r="D17" s="150"/>
      <c r="E17" s="150"/>
      <c r="F17" s="150"/>
      <c r="G17" s="150">
        <v>2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>
        <v>1</v>
      </c>
    </row>
    <row r="18" spans="1:27" ht="15.75" customHeight="1">
      <c r="A18" s="107"/>
      <c r="B18" s="147" t="s">
        <v>181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>
        <v>3</v>
      </c>
      <c r="AA18" s="149"/>
    </row>
    <row r="19" spans="1:27" ht="15.75" customHeight="1">
      <c r="A19" s="107"/>
      <c r="B19" s="144" t="s">
        <v>182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</row>
    <row r="20" spans="1:27" ht="15.75" customHeight="1">
      <c r="A20" s="107"/>
      <c r="B20" s="147" t="s">
        <v>183</v>
      </c>
      <c r="C20" s="149">
        <v>1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</row>
    <row r="21" spans="1:27" ht="13.2">
      <c r="A21" s="107"/>
      <c r="B21" s="144" t="s">
        <v>184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</row>
    <row r="22" spans="1:27" ht="13.2">
      <c r="A22" s="107"/>
      <c r="B22" s="110" t="s">
        <v>185</v>
      </c>
      <c r="C22" s="157">
        <f t="shared" ref="C22:F22" si="2">SUM(C16:C21)</f>
        <v>1</v>
      </c>
      <c r="D22" s="157">
        <f t="shared" si="2"/>
        <v>1</v>
      </c>
      <c r="E22" s="157">
        <f t="shared" si="2"/>
        <v>0</v>
      </c>
      <c r="F22" s="157">
        <f t="shared" si="2"/>
        <v>0</v>
      </c>
      <c r="G22" s="157">
        <f>SUM(G16:G21)</f>
        <v>2</v>
      </c>
      <c r="H22" s="157">
        <f>SUM(H16:H21)</f>
        <v>0</v>
      </c>
      <c r="I22" s="157">
        <f t="shared" ref="I22:AA22" si="3">SUM(I16:I21)</f>
        <v>0</v>
      </c>
      <c r="J22" s="157">
        <f t="shared" si="3"/>
        <v>0</v>
      </c>
      <c r="K22" s="157">
        <f t="shared" si="3"/>
        <v>0</v>
      </c>
      <c r="L22" s="157">
        <f t="shared" si="3"/>
        <v>0</v>
      </c>
      <c r="M22" s="157">
        <f t="shared" si="3"/>
        <v>0</v>
      </c>
      <c r="N22" s="157">
        <f t="shared" si="3"/>
        <v>0</v>
      </c>
      <c r="O22" s="157">
        <f t="shared" si="3"/>
        <v>0</v>
      </c>
      <c r="P22" s="157">
        <f t="shared" si="3"/>
        <v>0</v>
      </c>
      <c r="Q22" s="157">
        <f t="shared" si="3"/>
        <v>0</v>
      </c>
      <c r="R22" s="157">
        <f t="shared" si="3"/>
        <v>0</v>
      </c>
      <c r="S22" s="157">
        <f t="shared" si="3"/>
        <v>0</v>
      </c>
      <c r="T22" s="157">
        <f t="shared" si="3"/>
        <v>0</v>
      </c>
      <c r="U22" s="157">
        <f t="shared" si="3"/>
        <v>0</v>
      </c>
      <c r="V22" s="157">
        <f t="shared" si="3"/>
        <v>0</v>
      </c>
      <c r="W22" s="157">
        <f t="shared" si="3"/>
        <v>0</v>
      </c>
      <c r="X22" s="157">
        <f t="shared" si="3"/>
        <v>3</v>
      </c>
      <c r="Y22" s="157">
        <f t="shared" si="3"/>
        <v>0</v>
      </c>
      <c r="Z22" s="157">
        <f t="shared" si="3"/>
        <v>3</v>
      </c>
      <c r="AA22" s="160">
        <f t="shared" si="3"/>
        <v>1</v>
      </c>
    </row>
    <row r="23" spans="1:27" ht="13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9"/>
      <c r="AA23" s="109"/>
    </row>
    <row r="24" spans="1:27" ht="13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9"/>
      <c r="AA24" s="109"/>
    </row>
    <row r="25" spans="1:27" ht="22.8">
      <c r="A25" s="107"/>
      <c r="B25" s="255" t="s">
        <v>189</v>
      </c>
      <c r="C25" s="25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9"/>
      <c r="AA25" s="109"/>
    </row>
    <row r="26" spans="1:27" ht="13.2">
      <c r="A26" s="107"/>
      <c r="B26" s="108"/>
      <c r="C26" s="152">
        <v>423</v>
      </c>
      <c r="D26" s="153">
        <v>420</v>
      </c>
      <c r="E26" s="152">
        <v>425</v>
      </c>
      <c r="F26" s="153">
        <v>440</v>
      </c>
      <c r="G26" s="152">
        <v>444</v>
      </c>
      <c r="H26" s="153">
        <v>445</v>
      </c>
      <c r="I26" s="152">
        <v>460</v>
      </c>
      <c r="J26" s="153">
        <v>464</v>
      </c>
      <c r="K26" s="152">
        <v>465</v>
      </c>
      <c r="L26" s="153">
        <v>520</v>
      </c>
      <c r="M26" s="152">
        <v>524</v>
      </c>
      <c r="N26" s="153">
        <v>525</v>
      </c>
      <c r="O26" s="152">
        <v>540</v>
      </c>
      <c r="P26" s="153">
        <v>544</v>
      </c>
      <c r="Q26" s="152">
        <v>545</v>
      </c>
      <c r="R26" s="153">
        <v>560</v>
      </c>
      <c r="S26" s="152">
        <v>564</v>
      </c>
      <c r="T26" s="153">
        <v>565</v>
      </c>
      <c r="U26" s="152">
        <v>510</v>
      </c>
      <c r="V26" s="153">
        <v>511</v>
      </c>
      <c r="W26" s="152" t="s">
        <v>177</v>
      </c>
      <c r="X26" s="153">
        <v>512</v>
      </c>
      <c r="Y26" s="152" t="s">
        <v>178</v>
      </c>
      <c r="Z26" s="153">
        <v>513</v>
      </c>
      <c r="AA26" s="161" t="s">
        <v>190</v>
      </c>
    </row>
    <row r="27" spans="1:27" ht="13.2">
      <c r="A27" s="107"/>
      <c r="B27" s="147" t="s">
        <v>180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>
        <v>5</v>
      </c>
      <c r="AA27" s="149"/>
    </row>
    <row r="28" spans="1:27" ht="13.2">
      <c r="A28" s="107"/>
      <c r="B28" s="170" t="s">
        <v>188</v>
      </c>
      <c r="C28" s="150"/>
      <c r="D28" s="150"/>
      <c r="E28" s="150"/>
      <c r="F28" s="150"/>
      <c r="G28" s="150">
        <v>1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</row>
    <row r="29" spans="1:27" ht="13.2">
      <c r="A29" s="107"/>
      <c r="B29" s="147" t="s">
        <v>181</v>
      </c>
      <c r="C29" s="149"/>
      <c r="D29" s="149">
        <v>1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>
        <v>5</v>
      </c>
      <c r="AA29" s="149"/>
    </row>
    <row r="30" spans="1:27" ht="13.2">
      <c r="A30" s="107"/>
      <c r="B30" s="144" t="s">
        <v>191</v>
      </c>
      <c r="C30" s="150">
        <v>1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</row>
    <row r="31" spans="1:27" ht="13.2">
      <c r="A31" s="107"/>
      <c r="B31" s="147" t="s">
        <v>192</v>
      </c>
      <c r="C31" s="149">
        <v>2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</row>
    <row r="32" spans="1:27" ht="13.2">
      <c r="A32" s="107"/>
      <c r="B32" s="144" t="s">
        <v>183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</row>
    <row r="33" spans="1:27" ht="13.2">
      <c r="A33" s="107"/>
      <c r="B33" s="147" t="s">
        <v>184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</row>
    <row r="34" spans="1:27" ht="13.2">
      <c r="A34" s="107"/>
      <c r="B34" s="171" t="s">
        <v>193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>
        <v>1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</row>
    <row r="35" spans="1:27" ht="13.2">
      <c r="A35" s="107"/>
      <c r="B35" s="110" t="s">
        <v>185</v>
      </c>
      <c r="C35" s="157">
        <f t="shared" ref="C35:AA35" si="4">SUM(C27:C34)</f>
        <v>3</v>
      </c>
      <c r="D35" s="157">
        <f t="shared" si="4"/>
        <v>1</v>
      </c>
      <c r="E35" s="157">
        <f t="shared" si="4"/>
        <v>0</v>
      </c>
      <c r="F35" s="157">
        <f t="shared" si="4"/>
        <v>0</v>
      </c>
      <c r="G35" s="157">
        <f t="shared" si="4"/>
        <v>1</v>
      </c>
      <c r="H35" s="157">
        <f t="shared" si="4"/>
        <v>0</v>
      </c>
      <c r="I35" s="157">
        <f t="shared" si="4"/>
        <v>0</v>
      </c>
      <c r="J35" s="157">
        <f t="shared" si="4"/>
        <v>0</v>
      </c>
      <c r="K35" s="157">
        <f t="shared" si="4"/>
        <v>0</v>
      </c>
      <c r="L35" s="157">
        <f t="shared" si="4"/>
        <v>0</v>
      </c>
      <c r="M35" s="157">
        <f t="shared" si="4"/>
        <v>1</v>
      </c>
      <c r="N35" s="157">
        <f t="shared" si="4"/>
        <v>0</v>
      </c>
      <c r="O35" s="157">
        <f t="shared" si="4"/>
        <v>0</v>
      </c>
      <c r="P35" s="157">
        <f t="shared" si="4"/>
        <v>0</v>
      </c>
      <c r="Q35" s="157">
        <f t="shared" si="4"/>
        <v>0</v>
      </c>
      <c r="R35" s="157">
        <f t="shared" si="4"/>
        <v>0</v>
      </c>
      <c r="S35" s="157">
        <f t="shared" si="4"/>
        <v>0</v>
      </c>
      <c r="T35" s="157">
        <f t="shared" si="4"/>
        <v>0</v>
      </c>
      <c r="U35" s="157">
        <f t="shared" si="4"/>
        <v>0</v>
      </c>
      <c r="V35" s="157">
        <f t="shared" si="4"/>
        <v>0</v>
      </c>
      <c r="W35" s="157">
        <f t="shared" si="4"/>
        <v>0</v>
      </c>
      <c r="X35" s="157">
        <f t="shared" si="4"/>
        <v>0</v>
      </c>
      <c r="Y35" s="157">
        <f t="shared" si="4"/>
        <v>0</v>
      </c>
      <c r="Z35" s="157">
        <f t="shared" si="4"/>
        <v>10</v>
      </c>
      <c r="AA35" s="160">
        <f t="shared" si="4"/>
        <v>0</v>
      </c>
    </row>
    <row r="36" spans="1:27" ht="13.2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9"/>
      <c r="AA36" s="109"/>
    </row>
    <row r="37" spans="1:27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9"/>
      <c r="AA37" s="109"/>
    </row>
    <row r="38" spans="1:27" ht="22.8">
      <c r="A38" s="107"/>
      <c r="B38" s="251" t="s">
        <v>100</v>
      </c>
      <c r="C38" s="251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9"/>
      <c r="AA38" s="109"/>
    </row>
    <row r="39" spans="1:27" ht="39.6">
      <c r="A39" s="107"/>
      <c r="B39" s="108"/>
      <c r="C39" s="152">
        <v>644</v>
      </c>
      <c r="D39" s="153">
        <v>424</v>
      </c>
      <c r="E39" s="152">
        <v>425</v>
      </c>
      <c r="F39" s="153">
        <v>440</v>
      </c>
      <c r="G39" s="152">
        <v>444</v>
      </c>
      <c r="H39" s="153">
        <v>445</v>
      </c>
      <c r="I39" s="152">
        <v>460</v>
      </c>
      <c r="J39" s="153">
        <v>464</v>
      </c>
      <c r="K39" s="152" t="s">
        <v>194</v>
      </c>
      <c r="L39" s="153" t="s">
        <v>195</v>
      </c>
      <c r="M39" s="152" t="s">
        <v>196</v>
      </c>
      <c r="N39" s="153">
        <v>525</v>
      </c>
      <c r="O39" s="152">
        <v>540</v>
      </c>
      <c r="P39" s="153">
        <v>544</v>
      </c>
      <c r="Q39" s="152">
        <v>545</v>
      </c>
      <c r="R39" s="153">
        <v>560</v>
      </c>
      <c r="S39" s="152">
        <v>564</v>
      </c>
      <c r="T39" s="153">
        <v>565</v>
      </c>
      <c r="U39" s="152">
        <v>510</v>
      </c>
      <c r="V39" s="153">
        <v>511</v>
      </c>
      <c r="W39" s="152" t="s">
        <v>177</v>
      </c>
      <c r="X39" s="153">
        <v>512</v>
      </c>
      <c r="Y39" s="152" t="s">
        <v>178</v>
      </c>
      <c r="Z39" s="153">
        <v>513</v>
      </c>
      <c r="AA39" s="200" t="s">
        <v>197</v>
      </c>
    </row>
    <row r="40" spans="1:27" ht="13.2">
      <c r="A40" s="107"/>
      <c r="B40" s="147" t="s">
        <v>180</v>
      </c>
      <c r="C40" s="149">
        <v>1</v>
      </c>
      <c r="D40" s="149"/>
      <c r="E40" s="149"/>
      <c r="F40" s="149"/>
      <c r="G40" s="149"/>
      <c r="H40" s="149"/>
      <c r="I40" s="149"/>
      <c r="J40" s="149"/>
      <c r="K40" s="149"/>
      <c r="L40" s="149">
        <v>4</v>
      </c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</row>
    <row r="41" spans="1:27" ht="15.75" customHeight="1">
      <c r="A41" s="107"/>
      <c r="B41" s="170" t="s">
        <v>188</v>
      </c>
      <c r="C41" s="150"/>
      <c r="D41" s="150"/>
      <c r="E41" s="150"/>
      <c r="F41" s="150"/>
      <c r="G41" s="150">
        <v>1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>
        <v>1</v>
      </c>
    </row>
    <row r="42" spans="1:27" ht="15.75" customHeight="1">
      <c r="A42" s="107"/>
      <c r="B42" s="147" t="s">
        <v>181</v>
      </c>
      <c r="C42" s="149"/>
      <c r="D42" s="149"/>
      <c r="E42" s="149"/>
      <c r="F42" s="149"/>
      <c r="G42" s="149"/>
      <c r="H42" s="149"/>
      <c r="I42" s="149"/>
      <c r="J42" s="149"/>
      <c r="K42" s="149">
        <v>1</v>
      </c>
      <c r="L42" s="149"/>
      <c r="M42" s="149">
        <v>4</v>
      </c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</row>
    <row r="43" spans="1:27" ht="15.75" customHeight="1">
      <c r="A43" s="107"/>
      <c r="B43" s="144" t="s">
        <v>191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>
        <v>1</v>
      </c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</row>
    <row r="44" spans="1:27" ht="15.75" customHeight="1">
      <c r="A44" s="107"/>
      <c r="B44" s="147" t="s">
        <v>192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>
        <v>1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</row>
    <row r="45" spans="1:27" ht="15.75" customHeight="1">
      <c r="A45" s="107"/>
      <c r="B45" s="144" t="s">
        <v>183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</row>
    <row r="46" spans="1:27" ht="15.75" customHeight="1">
      <c r="A46" s="107"/>
      <c r="B46" s="147" t="s">
        <v>184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</row>
    <row r="47" spans="1:27" ht="13.2">
      <c r="A47" s="107"/>
      <c r="B47" s="171" t="s">
        <v>193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>
        <v>1</v>
      </c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</row>
    <row r="48" spans="1:27" ht="13.2">
      <c r="A48" s="107"/>
      <c r="B48" s="110" t="s">
        <v>185</v>
      </c>
      <c r="C48" s="157">
        <f t="shared" ref="C48:AA48" si="5">SUM(C40:C47)</f>
        <v>1</v>
      </c>
      <c r="D48" s="157">
        <f t="shared" si="5"/>
        <v>0</v>
      </c>
      <c r="E48" s="157">
        <f t="shared" si="5"/>
        <v>0</v>
      </c>
      <c r="F48" s="157">
        <f t="shared" si="5"/>
        <v>0</v>
      </c>
      <c r="G48" s="157">
        <f t="shared" si="5"/>
        <v>1</v>
      </c>
      <c r="H48" s="157">
        <f t="shared" si="5"/>
        <v>0</v>
      </c>
      <c r="I48" s="157">
        <f t="shared" si="5"/>
        <v>0</v>
      </c>
      <c r="J48" s="157">
        <f t="shared" si="5"/>
        <v>0</v>
      </c>
      <c r="K48" s="157">
        <f t="shared" si="5"/>
        <v>1</v>
      </c>
      <c r="L48" s="157">
        <f t="shared" si="5"/>
        <v>6</v>
      </c>
      <c r="M48" s="157">
        <f t="shared" si="5"/>
        <v>5</v>
      </c>
      <c r="N48" s="157">
        <f t="shared" si="5"/>
        <v>0</v>
      </c>
      <c r="O48" s="157">
        <f t="shared" si="5"/>
        <v>0</v>
      </c>
      <c r="P48" s="157">
        <f t="shared" si="5"/>
        <v>0</v>
      </c>
      <c r="Q48" s="157">
        <f t="shared" si="5"/>
        <v>0</v>
      </c>
      <c r="R48" s="157">
        <f t="shared" si="5"/>
        <v>0</v>
      </c>
      <c r="S48" s="157">
        <f t="shared" si="5"/>
        <v>0</v>
      </c>
      <c r="T48" s="157">
        <f t="shared" si="5"/>
        <v>0</v>
      </c>
      <c r="U48" s="157">
        <f t="shared" si="5"/>
        <v>0</v>
      </c>
      <c r="V48" s="157">
        <f t="shared" si="5"/>
        <v>0</v>
      </c>
      <c r="W48" s="157">
        <f t="shared" si="5"/>
        <v>0</v>
      </c>
      <c r="X48" s="157">
        <f t="shared" si="5"/>
        <v>0</v>
      </c>
      <c r="Y48" s="157">
        <f t="shared" si="5"/>
        <v>0</v>
      </c>
      <c r="Z48" s="157">
        <f t="shared" si="5"/>
        <v>0</v>
      </c>
      <c r="AA48" s="160">
        <f t="shared" si="5"/>
        <v>1</v>
      </c>
    </row>
    <row r="49" spans="1:27" ht="13.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9"/>
      <c r="AA49" s="109"/>
    </row>
    <row r="50" spans="1:27" ht="13.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9"/>
      <c r="AA50" s="109"/>
    </row>
    <row r="51" spans="1:27" ht="22.8">
      <c r="A51" s="107"/>
      <c r="B51" s="252" t="s">
        <v>121</v>
      </c>
      <c r="C51" s="253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9"/>
      <c r="AA51" s="109"/>
    </row>
    <row r="52" spans="1:27" ht="13.2">
      <c r="A52" s="107"/>
      <c r="B52" s="108"/>
      <c r="C52" s="152">
        <v>420</v>
      </c>
      <c r="D52" s="153">
        <v>424</v>
      </c>
      <c r="E52" s="152">
        <v>425</v>
      </c>
      <c r="F52" s="153">
        <v>440</v>
      </c>
      <c r="G52" s="152">
        <v>444</v>
      </c>
      <c r="H52" s="153">
        <v>445</v>
      </c>
      <c r="I52" s="152">
        <v>460</v>
      </c>
      <c r="J52" s="153">
        <v>464</v>
      </c>
      <c r="K52" s="152">
        <v>465</v>
      </c>
      <c r="L52" s="153">
        <v>520</v>
      </c>
      <c r="M52" s="152">
        <v>524</v>
      </c>
      <c r="N52" s="153">
        <v>525</v>
      </c>
      <c r="O52" s="152">
        <v>540</v>
      </c>
      <c r="P52" s="153">
        <v>544</v>
      </c>
      <c r="Q52" s="152">
        <v>545</v>
      </c>
      <c r="R52" s="153">
        <v>560</v>
      </c>
      <c r="S52" s="152">
        <v>564</v>
      </c>
      <c r="T52" s="153">
        <v>565</v>
      </c>
      <c r="U52" s="152">
        <v>510</v>
      </c>
      <c r="V52" s="153">
        <v>511</v>
      </c>
      <c r="W52" s="152" t="s">
        <v>177</v>
      </c>
      <c r="X52" s="153">
        <v>512</v>
      </c>
      <c r="Y52" s="152" t="s">
        <v>178</v>
      </c>
      <c r="Z52" s="153">
        <v>513</v>
      </c>
      <c r="AA52" s="154" t="s">
        <v>198</v>
      </c>
    </row>
    <row r="53" spans="1:27" ht="13.2">
      <c r="A53" s="107"/>
      <c r="B53" s="147" t="s">
        <v>180</v>
      </c>
      <c r="C53" s="149"/>
      <c r="D53" s="149">
        <v>1</v>
      </c>
      <c r="E53" s="149"/>
      <c r="F53" s="149"/>
      <c r="G53" s="149">
        <v>2</v>
      </c>
      <c r="H53" s="149"/>
      <c r="I53" s="149"/>
      <c r="J53" s="149"/>
      <c r="K53" s="149"/>
      <c r="L53" s="149"/>
      <c r="M53" s="149">
        <v>1</v>
      </c>
      <c r="N53" s="149"/>
      <c r="O53" s="149"/>
      <c r="P53" s="149">
        <v>1</v>
      </c>
      <c r="Q53" s="149"/>
      <c r="R53" s="149"/>
      <c r="S53" s="149">
        <v>1</v>
      </c>
      <c r="T53" s="149"/>
      <c r="U53" s="149"/>
      <c r="V53" s="149"/>
      <c r="W53" s="149"/>
      <c r="X53" s="149"/>
      <c r="Y53" s="149"/>
      <c r="Z53" s="149"/>
      <c r="AA53" s="149">
        <v>1</v>
      </c>
    </row>
    <row r="54" spans="1:27" ht="13.2">
      <c r="A54" s="111"/>
      <c r="B54" s="144" t="s">
        <v>188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>
        <v>1</v>
      </c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</row>
    <row r="55" spans="1:27" ht="13.2">
      <c r="A55" s="107"/>
      <c r="B55" s="147" t="s">
        <v>181</v>
      </c>
      <c r="C55" s="149"/>
      <c r="D55" s="149"/>
      <c r="E55" s="149"/>
      <c r="F55" s="149"/>
      <c r="G55" s="149"/>
      <c r="H55" s="149"/>
      <c r="I55" s="149">
        <v>2</v>
      </c>
      <c r="J55" s="149"/>
      <c r="K55" s="149"/>
      <c r="L55" s="149"/>
      <c r="M55" s="149"/>
      <c r="N55" s="149"/>
      <c r="O55" s="149">
        <v>2</v>
      </c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</row>
    <row r="56" spans="1:27" ht="13.2">
      <c r="A56" s="107"/>
      <c r="B56" s="144" t="s">
        <v>199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>
        <v>1</v>
      </c>
      <c r="S56" s="150"/>
      <c r="T56" s="150"/>
      <c r="U56" s="150"/>
      <c r="V56" s="150"/>
      <c r="W56" s="150"/>
      <c r="X56" s="150"/>
      <c r="Y56" s="150"/>
      <c r="Z56" s="150"/>
      <c r="AA56" s="150"/>
    </row>
    <row r="57" spans="1:27" ht="13.2">
      <c r="A57" s="111"/>
      <c r="B57" s="147" t="s">
        <v>200</v>
      </c>
      <c r="C57" s="149"/>
      <c r="D57" s="149"/>
      <c r="E57" s="149"/>
      <c r="F57" s="149"/>
      <c r="G57" s="149">
        <v>1</v>
      </c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</row>
    <row r="58" spans="1:27" ht="13.2">
      <c r="A58" s="111"/>
      <c r="B58" s="144" t="s">
        <v>201</v>
      </c>
      <c r="C58" s="150"/>
      <c r="D58" s="150"/>
      <c r="E58" s="150"/>
      <c r="F58" s="150"/>
      <c r="G58" s="150">
        <v>1</v>
      </c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</row>
    <row r="59" spans="1:27" ht="13.2">
      <c r="A59" s="107"/>
      <c r="B59" s="147" t="s">
        <v>202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>
        <v>1</v>
      </c>
      <c r="R59" s="149"/>
      <c r="S59" s="149"/>
      <c r="T59" s="149"/>
      <c r="U59" s="149"/>
      <c r="V59" s="149"/>
      <c r="W59" s="149"/>
      <c r="X59" s="149"/>
      <c r="Y59" s="149"/>
      <c r="Z59" s="149"/>
      <c r="AA59" s="149"/>
    </row>
    <row r="60" spans="1:27" ht="13.2">
      <c r="A60" s="111"/>
      <c r="B60" s="144" t="s">
        <v>183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</row>
    <row r="61" spans="1:27" ht="13.2">
      <c r="A61" s="107"/>
      <c r="B61" s="147" t="s">
        <v>184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</row>
    <row r="62" spans="1:27" ht="13.2">
      <c r="A62" s="107"/>
      <c r="B62" s="144" t="s">
        <v>203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</row>
    <row r="63" spans="1:27" ht="13.2">
      <c r="A63" s="107"/>
      <c r="B63" s="147" t="s">
        <v>204</v>
      </c>
      <c r="C63" s="149"/>
      <c r="D63" s="149"/>
      <c r="E63" s="149"/>
      <c r="F63" s="149"/>
      <c r="G63" s="149"/>
      <c r="H63" s="149"/>
      <c r="I63" s="149"/>
      <c r="J63" s="149">
        <v>1</v>
      </c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</row>
    <row r="64" spans="1:27" ht="13.2">
      <c r="A64" s="111"/>
      <c r="B64" s="144" t="s">
        <v>193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>
        <v>1</v>
      </c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</row>
    <row r="65" spans="1:27" ht="13.2">
      <c r="A65" s="107"/>
      <c r="B65" s="110" t="s">
        <v>185</v>
      </c>
      <c r="C65" s="157">
        <f t="shared" ref="C65:AA65" si="6">SUM(C53:C64)</f>
        <v>0</v>
      </c>
      <c r="D65" s="157">
        <f t="shared" si="6"/>
        <v>1</v>
      </c>
      <c r="E65" s="157">
        <f t="shared" si="6"/>
        <v>0</v>
      </c>
      <c r="F65" s="157">
        <f t="shared" si="6"/>
        <v>0</v>
      </c>
      <c r="G65" s="157">
        <f t="shared" si="6"/>
        <v>4</v>
      </c>
      <c r="H65" s="157">
        <f t="shared" si="6"/>
        <v>0</v>
      </c>
      <c r="I65" s="157">
        <f t="shared" si="6"/>
        <v>2</v>
      </c>
      <c r="J65" s="157">
        <f t="shared" si="6"/>
        <v>1</v>
      </c>
      <c r="K65" s="157">
        <f t="shared" si="6"/>
        <v>0</v>
      </c>
      <c r="L65" s="157">
        <f t="shared" si="6"/>
        <v>1</v>
      </c>
      <c r="M65" s="157">
        <f t="shared" si="6"/>
        <v>1</v>
      </c>
      <c r="N65" s="157">
        <f t="shared" si="6"/>
        <v>0</v>
      </c>
      <c r="O65" s="157">
        <f t="shared" si="6"/>
        <v>2</v>
      </c>
      <c r="P65" s="157">
        <f t="shared" si="6"/>
        <v>2</v>
      </c>
      <c r="Q65" s="157">
        <f t="shared" si="6"/>
        <v>1</v>
      </c>
      <c r="R65" s="157">
        <f t="shared" si="6"/>
        <v>1</v>
      </c>
      <c r="S65" s="157">
        <f t="shared" si="6"/>
        <v>1</v>
      </c>
      <c r="T65" s="157">
        <f t="shared" si="6"/>
        <v>0</v>
      </c>
      <c r="U65" s="157">
        <f t="shared" si="6"/>
        <v>0</v>
      </c>
      <c r="V65" s="157">
        <f t="shared" si="6"/>
        <v>0</v>
      </c>
      <c r="W65" s="157">
        <f t="shared" si="6"/>
        <v>0</v>
      </c>
      <c r="X65" s="157">
        <f t="shared" si="6"/>
        <v>0</v>
      </c>
      <c r="Y65" s="157">
        <f t="shared" si="6"/>
        <v>0</v>
      </c>
      <c r="Z65" s="157">
        <f t="shared" si="6"/>
        <v>0</v>
      </c>
      <c r="AA65" s="160">
        <f t="shared" si="6"/>
        <v>1</v>
      </c>
    </row>
    <row r="66" spans="1:27" ht="13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9"/>
      <c r="AA66" s="109"/>
    </row>
    <row r="67" spans="1:27" ht="13.2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9"/>
      <c r="AA67" s="109"/>
    </row>
    <row r="68" spans="1:27" ht="22.8">
      <c r="A68" s="107"/>
      <c r="B68" s="252" t="s">
        <v>137</v>
      </c>
      <c r="C68" s="253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9"/>
      <c r="AA68" s="109"/>
    </row>
    <row r="69" spans="1:27" ht="13.2">
      <c r="A69" s="107"/>
      <c r="B69" s="108"/>
      <c r="C69" s="152">
        <v>420</v>
      </c>
      <c r="D69" s="153">
        <v>424</v>
      </c>
      <c r="E69" s="152">
        <v>425</v>
      </c>
      <c r="F69" s="153">
        <v>440</v>
      </c>
      <c r="G69" s="152">
        <v>444</v>
      </c>
      <c r="H69" s="153">
        <v>445</v>
      </c>
      <c r="I69" s="152">
        <v>460</v>
      </c>
      <c r="J69" s="153">
        <v>464</v>
      </c>
      <c r="K69" s="152">
        <v>465</v>
      </c>
      <c r="L69" s="153">
        <v>520</v>
      </c>
      <c r="M69" s="152">
        <v>524</v>
      </c>
      <c r="N69" s="153">
        <v>525</v>
      </c>
      <c r="O69" s="152">
        <v>540</v>
      </c>
      <c r="P69" s="153">
        <v>544</v>
      </c>
      <c r="Q69" s="152">
        <v>545</v>
      </c>
      <c r="R69" s="153">
        <v>560</v>
      </c>
      <c r="S69" s="152">
        <v>564</v>
      </c>
      <c r="T69" s="153">
        <v>565</v>
      </c>
      <c r="U69" s="152">
        <v>510</v>
      </c>
      <c r="V69" s="153">
        <v>511</v>
      </c>
      <c r="W69" s="152" t="s">
        <v>177</v>
      </c>
      <c r="X69" s="153">
        <v>512</v>
      </c>
      <c r="Y69" s="152" t="s">
        <v>178</v>
      </c>
      <c r="Z69" s="153">
        <v>513</v>
      </c>
      <c r="AA69" s="154" t="s">
        <v>198</v>
      </c>
    </row>
    <row r="70" spans="1:27" ht="13.2">
      <c r="A70" s="107"/>
      <c r="B70" s="147" t="s">
        <v>180</v>
      </c>
      <c r="C70" s="149"/>
      <c r="D70" s="149"/>
      <c r="E70" s="149"/>
      <c r="F70" s="149"/>
      <c r="G70" s="149">
        <v>2</v>
      </c>
      <c r="H70" s="149"/>
      <c r="I70" s="149"/>
      <c r="J70" s="149"/>
      <c r="K70" s="149"/>
      <c r="L70" s="149"/>
      <c r="M70" s="149">
        <v>1</v>
      </c>
      <c r="N70" s="149"/>
      <c r="O70" s="149"/>
      <c r="P70" s="149">
        <v>1</v>
      </c>
      <c r="Q70" s="149"/>
      <c r="R70" s="149"/>
      <c r="S70" s="149">
        <v>1</v>
      </c>
      <c r="T70" s="149"/>
      <c r="U70" s="149"/>
      <c r="V70" s="149"/>
      <c r="W70" s="149"/>
      <c r="X70" s="149"/>
      <c r="Y70" s="149"/>
      <c r="Z70" s="149"/>
      <c r="AA70" s="149"/>
    </row>
    <row r="71" spans="1:27" ht="13.2">
      <c r="A71" s="111"/>
      <c r="B71" s="144" t="s">
        <v>188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>
        <v>1</v>
      </c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</row>
    <row r="72" spans="1:27" ht="13.2">
      <c r="A72" s="111"/>
      <c r="B72" s="147" t="s">
        <v>205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>
        <v>2</v>
      </c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</row>
    <row r="73" spans="1:27" ht="13.2">
      <c r="A73" s="107"/>
      <c r="B73" s="144" t="s">
        <v>181</v>
      </c>
      <c r="C73" s="150"/>
      <c r="D73" s="150"/>
      <c r="E73" s="150"/>
      <c r="F73" s="150"/>
      <c r="G73" s="150"/>
      <c r="H73" s="150"/>
      <c r="I73" s="150">
        <v>2</v>
      </c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</row>
    <row r="74" spans="1:27" ht="13.2">
      <c r="A74" s="111"/>
      <c r="B74" s="147" t="s">
        <v>199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>
        <v>1</v>
      </c>
      <c r="S74" s="149"/>
      <c r="T74" s="149"/>
      <c r="U74" s="149"/>
      <c r="V74" s="149"/>
      <c r="W74" s="149"/>
      <c r="X74" s="149"/>
      <c r="Y74" s="149"/>
      <c r="Z74" s="149"/>
      <c r="AA74" s="149"/>
    </row>
    <row r="75" spans="1:27" ht="13.2">
      <c r="A75" s="111"/>
      <c r="B75" s="144" t="s">
        <v>200</v>
      </c>
      <c r="C75" s="150"/>
      <c r="D75" s="150"/>
      <c r="E75" s="150"/>
      <c r="F75" s="150"/>
      <c r="G75" s="150">
        <v>1</v>
      </c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</row>
    <row r="76" spans="1:27" ht="13.2">
      <c r="A76" s="111"/>
      <c r="B76" s="147" t="s">
        <v>201</v>
      </c>
      <c r="C76" s="149"/>
      <c r="D76" s="149"/>
      <c r="E76" s="149"/>
      <c r="F76" s="149"/>
      <c r="G76" s="149">
        <v>1</v>
      </c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</row>
    <row r="77" spans="1:27" ht="13.2">
      <c r="A77" s="107"/>
      <c r="B77" s="144" t="s">
        <v>202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>
        <v>1</v>
      </c>
      <c r="R77" s="150"/>
      <c r="S77" s="150"/>
      <c r="T77" s="150"/>
      <c r="U77" s="150"/>
      <c r="V77" s="150"/>
      <c r="W77" s="150"/>
      <c r="X77" s="150"/>
      <c r="Y77" s="150"/>
      <c r="Z77" s="150"/>
      <c r="AA77" s="150"/>
    </row>
    <row r="78" spans="1:27" ht="13.2">
      <c r="A78" s="111"/>
      <c r="B78" s="147" t="s">
        <v>183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</row>
    <row r="79" spans="1:27" ht="13.2">
      <c r="A79" s="107"/>
      <c r="B79" s="144" t="s">
        <v>184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0">
        <v>1</v>
      </c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</row>
    <row r="80" spans="1:27" ht="13.2">
      <c r="A80" s="107"/>
      <c r="B80" s="147" t="s">
        <v>206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</row>
    <row r="81" spans="1:27" ht="13.2">
      <c r="A81" s="107"/>
      <c r="B81" s="147" t="s">
        <v>203</v>
      </c>
      <c r="C81" s="149"/>
      <c r="D81" s="149">
        <v>1</v>
      </c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</row>
    <row r="82" spans="1:27" ht="13.2">
      <c r="A82" s="107"/>
      <c r="B82" s="110" t="s">
        <v>185</v>
      </c>
      <c r="C82" s="157">
        <f t="shared" ref="C82:AA82" si="7">SUM(C70:C81)</f>
        <v>0</v>
      </c>
      <c r="D82" s="157">
        <f t="shared" si="7"/>
        <v>1</v>
      </c>
      <c r="E82" s="157">
        <f t="shared" si="7"/>
        <v>0</v>
      </c>
      <c r="F82" s="157">
        <f t="shared" si="7"/>
        <v>0</v>
      </c>
      <c r="G82" s="157">
        <f t="shared" si="7"/>
        <v>4</v>
      </c>
      <c r="H82" s="157">
        <f t="shared" si="7"/>
        <v>0</v>
      </c>
      <c r="I82" s="157">
        <f t="shared" si="7"/>
        <v>2</v>
      </c>
      <c r="J82" s="157">
        <f t="shared" si="7"/>
        <v>0</v>
      </c>
      <c r="K82" s="157">
        <f t="shared" si="7"/>
        <v>0</v>
      </c>
      <c r="L82" s="157">
        <f t="shared" si="7"/>
        <v>1</v>
      </c>
      <c r="M82" s="157">
        <f t="shared" si="7"/>
        <v>1</v>
      </c>
      <c r="N82" s="157">
        <f t="shared" si="7"/>
        <v>0</v>
      </c>
      <c r="O82" s="157">
        <f t="shared" si="7"/>
        <v>0</v>
      </c>
      <c r="P82" s="157">
        <f t="shared" si="7"/>
        <v>4</v>
      </c>
      <c r="Q82" s="157">
        <f t="shared" si="7"/>
        <v>1</v>
      </c>
      <c r="R82" s="157">
        <f t="shared" si="7"/>
        <v>1</v>
      </c>
      <c r="S82" s="157">
        <f t="shared" si="7"/>
        <v>1</v>
      </c>
      <c r="T82" s="157">
        <f t="shared" si="7"/>
        <v>0</v>
      </c>
      <c r="U82" s="157">
        <f t="shared" si="7"/>
        <v>0</v>
      </c>
      <c r="V82" s="157">
        <f t="shared" si="7"/>
        <v>0</v>
      </c>
      <c r="W82" s="157">
        <f t="shared" si="7"/>
        <v>0</v>
      </c>
      <c r="X82" s="157">
        <f t="shared" si="7"/>
        <v>0</v>
      </c>
      <c r="Y82" s="157">
        <f t="shared" si="7"/>
        <v>0</v>
      </c>
      <c r="Z82" s="157">
        <f t="shared" si="7"/>
        <v>0</v>
      </c>
      <c r="AA82" s="160">
        <f t="shared" si="7"/>
        <v>0</v>
      </c>
    </row>
    <row r="83" spans="1:27" ht="13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9"/>
      <c r="AA83" s="109"/>
    </row>
    <row r="84" spans="1:27" ht="13.2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9"/>
      <c r="AA84" s="109"/>
    </row>
    <row r="85" spans="1:27" ht="22.8">
      <c r="A85" s="107"/>
      <c r="B85" s="252" t="s">
        <v>151</v>
      </c>
      <c r="C85" s="253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9"/>
      <c r="AA85" s="109"/>
    </row>
    <row r="86" spans="1:27" ht="13.2">
      <c r="A86" s="107"/>
      <c r="B86" s="108"/>
      <c r="C86" s="152">
        <v>420</v>
      </c>
      <c r="D86" s="153">
        <v>424</v>
      </c>
      <c r="E86" s="152">
        <v>425</v>
      </c>
      <c r="F86" s="153">
        <v>440</v>
      </c>
      <c r="G86" s="152">
        <v>444</v>
      </c>
      <c r="H86" s="153">
        <v>445</v>
      </c>
      <c r="I86" s="152">
        <v>460</v>
      </c>
      <c r="J86" s="153">
        <v>464</v>
      </c>
      <c r="K86" s="152">
        <v>465</v>
      </c>
      <c r="L86" s="153">
        <v>520</v>
      </c>
      <c r="M86" s="152">
        <v>524</v>
      </c>
      <c r="N86" s="153">
        <v>525</v>
      </c>
      <c r="O86" s="152">
        <v>540</v>
      </c>
      <c r="P86" s="153">
        <v>544</v>
      </c>
      <c r="Q86" s="152">
        <v>545</v>
      </c>
      <c r="R86" s="153">
        <v>560</v>
      </c>
      <c r="S86" s="152">
        <v>564</v>
      </c>
      <c r="T86" s="153">
        <v>565</v>
      </c>
      <c r="U86" s="152">
        <v>510</v>
      </c>
      <c r="V86" s="153">
        <v>511</v>
      </c>
      <c r="W86" s="152" t="s">
        <v>177</v>
      </c>
      <c r="X86" s="153">
        <v>512</v>
      </c>
      <c r="Y86" s="152" t="s">
        <v>178</v>
      </c>
      <c r="Z86" s="153">
        <v>513</v>
      </c>
      <c r="AA86" s="154" t="s">
        <v>198</v>
      </c>
    </row>
    <row r="87" spans="1:27" ht="13.2">
      <c r="A87" s="107"/>
      <c r="B87" s="147" t="s">
        <v>180</v>
      </c>
      <c r="C87" s="149"/>
      <c r="D87" s="149">
        <v>1</v>
      </c>
      <c r="E87" s="149"/>
      <c r="F87" s="149"/>
      <c r="G87" s="149">
        <v>2</v>
      </c>
      <c r="H87" s="149"/>
      <c r="I87" s="149"/>
      <c r="J87" s="149"/>
      <c r="K87" s="149"/>
      <c r="L87" s="149"/>
      <c r="M87" s="149"/>
      <c r="N87" s="149"/>
      <c r="O87" s="149"/>
      <c r="P87" s="149">
        <v>2</v>
      </c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>
        <v>1</v>
      </c>
    </row>
    <row r="88" spans="1:27" ht="13.2">
      <c r="A88" s="111"/>
      <c r="B88" s="144" t="s">
        <v>188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>
        <v>1</v>
      </c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</row>
    <row r="89" spans="1:27" ht="13.2">
      <c r="A89" s="111"/>
      <c r="B89" s="147" t="s">
        <v>205</v>
      </c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>
        <v>1</v>
      </c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</row>
    <row r="90" spans="1:27" ht="13.2">
      <c r="A90" s="107"/>
      <c r="B90" s="144" t="s">
        <v>181</v>
      </c>
      <c r="C90" s="150"/>
      <c r="D90" s="150"/>
      <c r="E90" s="150"/>
      <c r="F90" s="150"/>
      <c r="G90" s="150"/>
      <c r="H90" s="150"/>
      <c r="I90" s="150">
        <v>2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</row>
    <row r="91" spans="1:27" ht="13.2">
      <c r="A91" s="107"/>
      <c r="B91" s="147" t="s">
        <v>199</v>
      </c>
      <c r="C91" s="149"/>
      <c r="D91" s="149"/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</row>
    <row r="92" spans="1:27" ht="13.2">
      <c r="A92" s="107"/>
      <c r="B92" s="144" t="s">
        <v>207</v>
      </c>
      <c r="C92" s="150"/>
      <c r="D92" s="150"/>
      <c r="E92" s="150"/>
      <c r="F92" s="150"/>
      <c r="G92" s="150"/>
      <c r="H92" s="150"/>
      <c r="I92" s="150">
        <v>1</v>
      </c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</row>
    <row r="93" spans="1:27" ht="13.2">
      <c r="A93" s="111"/>
      <c r="B93" s="147" t="s">
        <v>200</v>
      </c>
      <c r="C93" s="149"/>
      <c r="D93" s="149"/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</row>
    <row r="94" spans="1:27" ht="13.2">
      <c r="A94" s="111"/>
      <c r="B94" s="144" t="s">
        <v>201</v>
      </c>
      <c r="C94" s="150"/>
      <c r="D94" s="150">
        <v>1</v>
      </c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</row>
    <row r="95" spans="1:27" ht="13.2">
      <c r="A95" s="107"/>
      <c r="B95" s="147" t="s">
        <v>202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>
        <v>1</v>
      </c>
      <c r="R95" s="149"/>
      <c r="S95" s="149"/>
      <c r="T95" s="149"/>
      <c r="U95" s="149"/>
      <c r="V95" s="149"/>
      <c r="W95" s="149"/>
      <c r="X95" s="149"/>
      <c r="Y95" s="149"/>
      <c r="Z95" s="149"/>
      <c r="AA95" s="149"/>
    </row>
    <row r="96" spans="1:27" ht="13.2">
      <c r="A96" s="111"/>
      <c r="B96" s="144" t="s">
        <v>183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</row>
    <row r="97" spans="1:27" ht="13.2">
      <c r="A97" s="111"/>
      <c r="B97" s="147" t="s">
        <v>184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</row>
    <row r="98" spans="1:27" ht="13.2">
      <c r="A98" s="107"/>
      <c r="B98" s="144" t="s">
        <v>208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</row>
    <row r="99" spans="1:27" ht="13.2">
      <c r="A99" s="107"/>
      <c r="B99" s="144" t="s">
        <v>203</v>
      </c>
      <c r="C99" s="150"/>
      <c r="D99" s="150">
        <v>1</v>
      </c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</row>
    <row r="100" spans="1:27" ht="13.2">
      <c r="A100" s="107"/>
      <c r="B100" s="110" t="s">
        <v>185</v>
      </c>
      <c r="C100" s="157">
        <f t="shared" ref="C100:AA100" si="8">SUM(C87:C99)</f>
        <v>0</v>
      </c>
      <c r="D100" s="157">
        <f t="shared" si="8"/>
        <v>3</v>
      </c>
      <c r="E100" s="157">
        <f t="shared" si="8"/>
        <v>0</v>
      </c>
      <c r="F100" s="157">
        <f t="shared" si="8"/>
        <v>0</v>
      </c>
      <c r="G100" s="157">
        <f t="shared" si="8"/>
        <v>4</v>
      </c>
      <c r="H100" s="157">
        <f t="shared" si="8"/>
        <v>0</v>
      </c>
      <c r="I100" s="157">
        <f t="shared" si="8"/>
        <v>3</v>
      </c>
      <c r="J100" s="157">
        <f t="shared" si="8"/>
        <v>0</v>
      </c>
      <c r="K100" s="157">
        <f t="shared" si="8"/>
        <v>0</v>
      </c>
      <c r="L100" s="157">
        <f t="shared" si="8"/>
        <v>0</v>
      </c>
      <c r="M100" s="157">
        <f t="shared" si="8"/>
        <v>0</v>
      </c>
      <c r="N100" s="157">
        <f t="shared" si="8"/>
        <v>0</v>
      </c>
      <c r="O100" s="157">
        <f t="shared" si="8"/>
        <v>0</v>
      </c>
      <c r="P100" s="157">
        <f t="shared" si="8"/>
        <v>4</v>
      </c>
      <c r="Q100" s="157">
        <f t="shared" si="8"/>
        <v>1</v>
      </c>
      <c r="R100" s="157">
        <f t="shared" si="8"/>
        <v>0</v>
      </c>
      <c r="S100" s="157">
        <f t="shared" si="8"/>
        <v>0</v>
      </c>
      <c r="T100" s="157">
        <f t="shared" si="8"/>
        <v>0</v>
      </c>
      <c r="U100" s="157">
        <f t="shared" si="8"/>
        <v>0</v>
      </c>
      <c r="V100" s="157">
        <f t="shared" si="8"/>
        <v>0</v>
      </c>
      <c r="W100" s="157">
        <f t="shared" si="8"/>
        <v>0</v>
      </c>
      <c r="X100" s="157">
        <f t="shared" si="8"/>
        <v>0</v>
      </c>
      <c r="Y100" s="157">
        <f t="shared" si="8"/>
        <v>0</v>
      </c>
      <c r="Z100" s="157">
        <f t="shared" si="8"/>
        <v>0</v>
      </c>
      <c r="AA100" s="160">
        <f t="shared" si="8"/>
        <v>1</v>
      </c>
    </row>
    <row r="101" spans="1:27" ht="13.2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9"/>
      <c r="AA101" s="109"/>
    </row>
    <row r="102" spans="1:27" ht="13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9"/>
      <c r="AA102" s="109"/>
    </row>
    <row r="103" spans="1:27" ht="22.8">
      <c r="A103" s="107"/>
      <c r="B103" s="252" t="s">
        <v>164</v>
      </c>
      <c r="C103" s="253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9"/>
      <c r="AA103" s="109"/>
    </row>
    <row r="104" spans="1:27" ht="13.2">
      <c r="A104" s="107"/>
      <c r="B104" s="108"/>
      <c r="C104" s="152">
        <v>420</v>
      </c>
      <c r="D104" s="153">
        <v>424</v>
      </c>
      <c r="E104" s="152">
        <v>425</v>
      </c>
      <c r="F104" s="153">
        <v>440</v>
      </c>
      <c r="G104" s="152">
        <v>444</v>
      </c>
      <c r="H104" s="153">
        <v>445</v>
      </c>
      <c r="I104" s="152">
        <v>460</v>
      </c>
      <c r="J104" s="153">
        <v>464</v>
      </c>
      <c r="K104" s="152">
        <v>465</v>
      </c>
      <c r="L104" s="153">
        <v>520</v>
      </c>
      <c r="M104" s="152">
        <v>524</v>
      </c>
      <c r="N104" s="153">
        <v>525</v>
      </c>
      <c r="O104" s="152">
        <v>540</v>
      </c>
      <c r="P104" s="153">
        <v>544</v>
      </c>
      <c r="Q104" s="152">
        <v>545</v>
      </c>
      <c r="R104" s="153">
        <v>560</v>
      </c>
      <c r="S104" s="152">
        <v>564</v>
      </c>
      <c r="T104" s="153">
        <v>565</v>
      </c>
      <c r="U104" s="152">
        <v>510</v>
      </c>
      <c r="V104" s="153">
        <v>511</v>
      </c>
      <c r="W104" s="152" t="s">
        <v>177</v>
      </c>
      <c r="X104" s="153">
        <v>512</v>
      </c>
      <c r="Y104" s="152" t="s">
        <v>178</v>
      </c>
      <c r="Z104" s="153">
        <v>513</v>
      </c>
      <c r="AA104" s="154" t="s">
        <v>209</v>
      </c>
    </row>
    <row r="105" spans="1:27" ht="13.2">
      <c r="A105" s="107"/>
      <c r="B105" s="147" t="s">
        <v>180</v>
      </c>
      <c r="C105" s="149"/>
      <c r="D105" s="149"/>
      <c r="E105" s="149"/>
      <c r="F105" s="149"/>
      <c r="G105" s="149">
        <v>2</v>
      </c>
      <c r="H105" s="149"/>
      <c r="I105" s="149"/>
      <c r="J105" s="149"/>
      <c r="K105" s="149"/>
      <c r="L105" s="149"/>
      <c r="M105" s="149">
        <v>1</v>
      </c>
      <c r="N105" s="149"/>
      <c r="O105" s="149"/>
      <c r="P105" s="149">
        <v>1</v>
      </c>
      <c r="Q105" s="149"/>
      <c r="R105" s="149"/>
      <c r="S105" s="149"/>
      <c r="T105" s="149"/>
      <c r="U105" s="149"/>
      <c r="V105" s="149"/>
      <c r="W105" s="149"/>
      <c r="X105" s="149"/>
      <c r="Y105" s="149"/>
      <c r="Z105" s="146"/>
      <c r="AA105" s="146"/>
    </row>
    <row r="106" spans="1:27" ht="13.2">
      <c r="A106" s="111"/>
      <c r="B106" s="144" t="s">
        <v>188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>
        <v>1</v>
      </c>
      <c r="Q106" s="150"/>
      <c r="R106" s="150"/>
      <c r="S106" s="150"/>
      <c r="T106" s="150"/>
      <c r="U106" s="150"/>
      <c r="V106" s="150"/>
      <c r="W106" s="150"/>
      <c r="X106" s="150"/>
      <c r="Y106" s="150"/>
      <c r="Z106" s="151"/>
      <c r="AA106" s="151"/>
    </row>
    <row r="107" spans="1:27" ht="13.2">
      <c r="A107" s="111"/>
      <c r="B107" s="147" t="s">
        <v>205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>
        <v>1</v>
      </c>
      <c r="Q107" s="149"/>
      <c r="R107" s="149"/>
      <c r="S107" s="149"/>
      <c r="T107" s="149"/>
      <c r="U107" s="149"/>
      <c r="V107" s="149"/>
      <c r="W107" s="149"/>
      <c r="X107" s="149"/>
      <c r="Y107" s="149"/>
      <c r="Z107" s="146"/>
      <c r="AA107" s="146"/>
    </row>
    <row r="108" spans="1:27" ht="13.2">
      <c r="A108" s="107"/>
      <c r="B108" s="144" t="s">
        <v>181</v>
      </c>
      <c r="C108" s="150"/>
      <c r="D108" s="150"/>
      <c r="E108" s="150"/>
      <c r="F108" s="150"/>
      <c r="G108" s="150"/>
      <c r="H108" s="150">
        <v>1</v>
      </c>
      <c r="I108" s="150">
        <v>2</v>
      </c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1"/>
      <c r="AA108" s="151"/>
    </row>
    <row r="109" spans="1:27" ht="13.2">
      <c r="A109" s="107"/>
      <c r="B109" s="147" t="s">
        <v>199</v>
      </c>
      <c r="C109" s="149"/>
      <c r="D109" s="149">
        <v>1</v>
      </c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6"/>
      <c r="AA109" s="146"/>
    </row>
    <row r="110" spans="1:27" ht="13.2">
      <c r="A110" s="107"/>
      <c r="B110" s="144" t="s">
        <v>207</v>
      </c>
      <c r="C110" s="150"/>
      <c r="D110" s="150"/>
      <c r="E110" s="150"/>
      <c r="F110" s="150"/>
      <c r="G110" s="150"/>
      <c r="H110" s="150"/>
      <c r="I110" s="150">
        <v>1</v>
      </c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1"/>
      <c r="AA110" s="151"/>
    </row>
    <row r="111" spans="1:27" ht="13.2">
      <c r="A111" s="111"/>
      <c r="B111" s="147" t="s">
        <v>200</v>
      </c>
      <c r="C111" s="149"/>
      <c r="D111" s="149"/>
      <c r="E111" s="149"/>
      <c r="F111" s="149"/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6"/>
      <c r="AA111" s="146"/>
    </row>
    <row r="112" spans="1:27" ht="13.2">
      <c r="A112" s="111"/>
      <c r="B112" s="144" t="s">
        <v>201</v>
      </c>
      <c r="C112" s="150"/>
      <c r="D112" s="150"/>
      <c r="E112" s="150"/>
      <c r="F112" s="150"/>
      <c r="G112" s="150">
        <v>1</v>
      </c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1"/>
      <c r="AA112" s="151"/>
    </row>
    <row r="113" spans="1:27" ht="13.2">
      <c r="A113" s="107"/>
      <c r="B113" s="148" t="s">
        <v>202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>
        <v>1</v>
      </c>
      <c r="R113" s="149"/>
      <c r="S113" s="149"/>
      <c r="T113" s="149"/>
      <c r="U113" s="149"/>
      <c r="V113" s="149"/>
      <c r="W113" s="149"/>
      <c r="X113" s="149"/>
      <c r="Y113" s="149"/>
      <c r="Z113" s="146"/>
      <c r="AA113" s="146"/>
    </row>
    <row r="114" spans="1:27" ht="13.2">
      <c r="A114" s="111"/>
      <c r="B114" s="144" t="s">
        <v>183</v>
      </c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1"/>
      <c r="AA114" s="151"/>
    </row>
    <row r="115" spans="1:27" ht="13.2">
      <c r="A115" s="107"/>
      <c r="B115" s="145" t="s">
        <v>208</v>
      </c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6"/>
      <c r="AA115" s="156"/>
    </row>
    <row r="116" spans="1:27" ht="13.2">
      <c r="A116" s="107"/>
      <c r="B116" s="144" t="s">
        <v>203</v>
      </c>
      <c r="C116" s="150"/>
      <c r="D116" s="150">
        <v>1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1"/>
      <c r="AA116" s="151"/>
    </row>
    <row r="117" spans="1:27" ht="13.2">
      <c r="A117" s="107"/>
      <c r="B117" s="110" t="s">
        <v>185</v>
      </c>
      <c r="C117" s="157">
        <f t="shared" ref="C117:AA117" si="9">SUM(C105:C116)</f>
        <v>0</v>
      </c>
      <c r="D117" s="157">
        <f t="shared" si="9"/>
        <v>2</v>
      </c>
      <c r="E117" s="157">
        <f t="shared" si="9"/>
        <v>0</v>
      </c>
      <c r="F117" s="157">
        <f t="shared" si="9"/>
        <v>0</v>
      </c>
      <c r="G117" s="157">
        <f t="shared" si="9"/>
        <v>4</v>
      </c>
      <c r="H117" s="157">
        <f t="shared" si="9"/>
        <v>1</v>
      </c>
      <c r="I117" s="157">
        <f t="shared" si="9"/>
        <v>3</v>
      </c>
      <c r="J117" s="157">
        <f t="shared" si="9"/>
        <v>0</v>
      </c>
      <c r="K117" s="157">
        <f t="shared" si="9"/>
        <v>0</v>
      </c>
      <c r="L117" s="157">
        <f t="shared" si="9"/>
        <v>0</v>
      </c>
      <c r="M117" s="157">
        <f t="shared" si="9"/>
        <v>1</v>
      </c>
      <c r="N117" s="157">
        <f t="shared" si="9"/>
        <v>0</v>
      </c>
      <c r="O117" s="157">
        <f t="shared" si="9"/>
        <v>0</v>
      </c>
      <c r="P117" s="157">
        <f t="shared" si="9"/>
        <v>3</v>
      </c>
      <c r="Q117" s="157">
        <f t="shared" si="9"/>
        <v>1</v>
      </c>
      <c r="R117" s="157">
        <f t="shared" si="9"/>
        <v>0</v>
      </c>
      <c r="S117" s="157">
        <f t="shared" si="9"/>
        <v>0</v>
      </c>
      <c r="T117" s="157">
        <f t="shared" si="9"/>
        <v>0</v>
      </c>
      <c r="U117" s="157">
        <f t="shared" si="9"/>
        <v>0</v>
      </c>
      <c r="V117" s="157">
        <f t="shared" si="9"/>
        <v>0</v>
      </c>
      <c r="W117" s="157">
        <f t="shared" si="9"/>
        <v>0</v>
      </c>
      <c r="X117" s="157">
        <f t="shared" si="9"/>
        <v>0</v>
      </c>
      <c r="Y117" s="157">
        <f t="shared" si="9"/>
        <v>0</v>
      </c>
      <c r="Z117" s="158">
        <f t="shared" si="9"/>
        <v>0</v>
      </c>
      <c r="AA117" s="159">
        <f t="shared" si="9"/>
        <v>0</v>
      </c>
    </row>
    <row r="118" spans="1:27" ht="13.2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3.2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3.2">
      <c r="A120" s="107"/>
      <c r="B120" s="107"/>
      <c r="C120" s="107"/>
      <c r="D120" s="107"/>
      <c r="E120" s="107"/>
      <c r="F120" s="146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3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3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3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3.2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3.2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3.2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3.2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3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3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3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3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3.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3.2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3.2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3.2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3.2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3.2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3.2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3.2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3.2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3.2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3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3.2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3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3.2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3.2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3.2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3.2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3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3.2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3.2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3.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3.2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3.2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3.2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3.2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3.2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3.2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3.2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3.2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3.2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3.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3.2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3.2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3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3.2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3.2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3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3.2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3.2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3.2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3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3.2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3.2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3.2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3.2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3.2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3.2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3.2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3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3.2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3.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3.2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3.2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3.2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3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3.2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3.2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3.2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3.2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3.2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3.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3.2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3.2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3.2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3.2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3.2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3.2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3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3.2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3.2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3.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3.2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3.2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3.2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3.2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3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3.2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3.2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3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3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3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3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3.2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3.2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3.2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3.2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3.2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3.2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3.2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1:27" ht="13.2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1:27" ht="13.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1:27" ht="13.2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1:27" ht="13.2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1:27" ht="13.2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1:27" ht="13.2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1:27" ht="13.2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1:27" ht="13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1:27" ht="13.2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1:27" ht="13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1:27" ht="13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1:27" ht="13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1:27" ht="13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1:27" ht="13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1:27" ht="13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1:27" ht="13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1:27" ht="13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1:27" ht="13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1:27" ht="13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1:27" ht="13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1:27" ht="13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1:27" ht="13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1:27" ht="13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1:27" ht="13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ht="13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ht="13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ht="13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ht="13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ht="13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ht="13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ht="13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ht="13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ht="13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ht="13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ht="13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ht="13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ht="13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ht="13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ht="13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ht="13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ht="13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ht="13.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ht="13.2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ht="13.2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ht="13.2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ht="13.2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ht="13.2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ht="13.2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ht="13.2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ht="13.2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ht="13.2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ht="13.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ht="13.2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ht="13.2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ht="13.2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1:27" ht="13.2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1:27" ht="13.2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1:27" ht="13.2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1:27" ht="13.2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1:27" ht="13.2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1:27" ht="13.2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1:27" ht="13.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pans="1:27" ht="13.2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pans="1:27" ht="13.2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pans="1:27" ht="13.2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pans="1:27" ht="13.2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pans="1:27" ht="13.2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pans="1:27" ht="13.2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pans="1:27" ht="13.2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pans="1:27" ht="13.2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pans="1:27" ht="13.2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pans="1:27" ht="13.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pans="1:27" ht="13.2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pans="1:27" ht="13.2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pans="1:27" ht="13.2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pans="1:27" ht="13.2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pans="1:27" ht="13.2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pans="1:27" ht="13.2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pans="1:27" ht="13.2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pans="1:27" ht="13.2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pans="1:27" ht="13.2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pans="1:27" ht="13.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pans="1:27" ht="13.2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pans="1:27" ht="13.2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pans="1:27" ht="13.2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pans="1:27" ht="13.2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pans="1:27" ht="13.2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pans="1:27" ht="13.2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pans="1:27" ht="13.2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pans="1:27" ht="13.2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pans="1:27" ht="13.2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pans="1:27" ht="13.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pans="1:27" ht="13.2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pans="1:27" ht="13.2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pans="1:27" ht="13.2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pans="1:27" ht="13.2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pans="1:27" ht="13.2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pans="1:27" ht="13.2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pans="1:27" ht="13.2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pans="1:27" ht="13.2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pans="1:27" ht="13.2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pans="1:27" ht="13.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pans="1:27" ht="13.2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pans="1:27" ht="13.2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pans="1:27" ht="13.2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pans="1:27" ht="13.2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pans="1:27" ht="13.2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pans="1:27" ht="13.2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pans="1:27" ht="13.2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pans="1:27" ht="13.2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pans="1:27" ht="13.2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pans="1:27" ht="13.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pans="1:27" ht="13.2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pans="1:27" ht="13.2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pans="1:27" ht="13.2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pans="1:27" ht="13.2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pans="1:27" ht="13.2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pans="1:27" ht="13.2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pans="1:27" ht="13.2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pans="1:27" ht="13.2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pans="1:27" ht="13.2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pans="1:27" ht="13.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pans="1:27" ht="13.2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pans="1:27" ht="13.2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pans="1:27" ht="13.2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pans="1:27" ht="13.2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pans="1:27" ht="13.2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pans="1:27" ht="13.2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pans="1:27" ht="13.2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pans="1:27" ht="13.2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pans="1:27" ht="13.2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pans="1:27" ht="13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pans="1:27" ht="13.2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pans="1:27" ht="13.2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pans="1:27" ht="13.2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pans="1:27" ht="13.2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pans="1:27" ht="13.2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pans="1:27" ht="13.2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pans="1:27" ht="13.2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pans="1:27" ht="13.2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pans="1:27" ht="13.2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pans="1:27" ht="13.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pans="1:27" ht="13.2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pans="1:27" ht="13.2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pans="1:27" ht="13.2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pans="1:27" ht="13.2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pans="1:27" ht="13.2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pans="1:27" ht="13.2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pans="1:27" ht="13.2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pans="1:27" ht="13.2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pans="1:27" ht="13.2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pans="1:27" ht="13.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pans="1:27" ht="13.2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pans="1:27" ht="13.2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pans="1:27" ht="13.2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pans="1:27" ht="13.2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pans="1:27" ht="13.2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pans="1:27" ht="13.2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pans="1:27" ht="13.2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pans="1:27" ht="13.2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pans="1:27" ht="13.2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pans="1:27" ht="13.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pans="1:27" ht="13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pans="1:27" ht="13.2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pans="1:27" ht="13.2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pans="1:27" ht="13.2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pans="1:27" ht="13.2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pans="1:27" ht="13.2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pans="1:27" ht="13.2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pans="1:27" ht="13.2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pans="1:27" ht="13.2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pans="1:27" ht="13.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pans="1:27" ht="13.2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pans="1:27" ht="13.2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pans="1:27" ht="13.2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pans="1:27" ht="13.2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pans="1:27" ht="13.2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pans="1:27" ht="13.2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pans="1:27" ht="13.2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pans="1:27" ht="13.2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pans="1:27" ht="13.2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pans="1:27" ht="13.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pans="1:27" ht="13.2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pans="1:27" ht="13.2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pans="1:27" ht="13.2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pans="1:27" ht="13.2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pans="1:27" ht="13.2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pans="1:27" ht="13.2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pans="1:27" ht="13.2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pans="1:27" ht="13.2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pans="1:27" ht="13.2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pans="1:27" ht="13.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pans="1:27" ht="13.2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pans="1:27" ht="13.2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pans="1:27" ht="13.2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pans="1:27" ht="13.2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pans="1:27" ht="13.2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pans="1:27" ht="13.2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pans="1:27" ht="13.2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pans="1:27" ht="13.2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pans="1:27" ht="13.2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pans="1:27" ht="13.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pans="1:27" ht="13.2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pans="1:27" ht="13.2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pans="1:27" ht="13.2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pans="1:27" ht="13.2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pans="1:27" ht="13.2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pans="1:27" ht="13.2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pans="1:27" ht="13.2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pans="1:27" ht="13.2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pans="1:27" ht="13.2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pans="1:27" ht="13.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pans="1:27" ht="13.2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pans="1:27" ht="13.2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pans="1:27" ht="13.2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pans="1:27" ht="13.2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pans="1:27" ht="13.2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pans="1:27" ht="13.2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pans="1:27" ht="13.2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pans="1:27" ht="13.2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pans="1:27" ht="13.2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pans="1:27" ht="13.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pans="1:27" ht="13.2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pans="1:27" ht="13.2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pans="1:27" ht="13.2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pans="1:27" ht="13.2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pans="1:27" ht="13.2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pans="1:27" ht="13.2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pans="1:27" ht="13.2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pans="1:27" ht="13.2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pans="1:27" ht="13.2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pans="1:27" ht="13.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pans="1:27" ht="13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pans="1:27" ht="13.2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pans="1:27" ht="13.2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pans="1:27" ht="13.2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pans="1:27" ht="13.2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pans="1:27" ht="13.2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pans="1:27" ht="13.2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pans="1:27" ht="13.2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pans="1:27" ht="13.2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pans="1:27" ht="13.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pans="1:27" ht="13.2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pans="1:27" ht="13.2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pans="1:27" ht="13.2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pans="1:27" ht="13.2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pans="1:27" ht="13.2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pans="1:27" ht="13.2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pans="1:27" ht="13.2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pans="1:27" ht="13.2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pans="1:27" ht="13.2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pans="1:27" ht="13.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pans="1:27" ht="13.2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pans="1:27" ht="13.2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pans="1:27" ht="13.2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pans="1:27" ht="13.2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pans="1:27" ht="13.2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pans="1:27" ht="13.2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pans="1:27" ht="13.2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pans="1:27" ht="13.2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pans="1:27" ht="13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pans="1:27" ht="13.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pans="1:27" ht="13.2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pans="1:27" ht="13.2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pans="1:27" ht="13.2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pans="1:27" ht="13.2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pans="1:27" ht="13.2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pans="1:27" ht="13.2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pans="1:27" ht="13.2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pans="1:27" ht="13.2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pans="1:27" ht="13.2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pans="1:27" ht="13.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pans="1:27" ht="13.2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pans="1:27" ht="13.2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pans="1:27" ht="13.2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pans="1:27" ht="13.2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pans="1:27" ht="13.2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pans="1:27" ht="13.2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pans="1:27" ht="13.2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pans="1:27" ht="13.2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pans="1:27" ht="13.2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pans="1:27" ht="13.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pans="1:27" ht="13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pans="1:27" ht="13.2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pans="1:27" ht="13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pans="1:27" ht="13.2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pans="1:27" ht="13.2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pans="1:27" ht="13.2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pans="1:27" ht="13.2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pans="1:27" ht="13.2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pans="1:27" ht="13.2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pans="1:27" ht="13.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pans="1:27" ht="13.2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pans="1:27" ht="13.2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pans="1:27" ht="13.2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pans="1:27" ht="13.2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pans="1:27" ht="13.2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pans="1:27" ht="13.2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pans="1:27" ht="13.2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pans="1:27" ht="13.2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pans="1:27" ht="13.2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pans="1:27" ht="13.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pans="1:27" ht="13.2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pans="1:27" ht="13.2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pans="1:27" ht="13.2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pans="1:27" ht="13.2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pans="1:27" ht="13.2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pans="1:27" ht="13.2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pans="1:27" ht="13.2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pans="1:27" ht="13.2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pans="1:27" ht="13.2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pans="1:27" ht="13.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pans="1:27" ht="13.2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pans="1:27" ht="13.2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pans="1:27" ht="13.2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pans="1:27" ht="13.2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pans="1:27" ht="13.2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pans="1:27" ht="13.2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pans="1:27" ht="13.2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pans="1:27" ht="13.2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pans="1:27" ht="13.2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pans="1:27" ht="13.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pans="1:27" ht="13.2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pans="1:27" ht="13.2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pans="1:27" ht="13.2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pans="1:27" ht="13.2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pans="1:27" ht="13.2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pans="1:27" ht="13.2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pans="1:27" ht="13.2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pans="1:27" ht="13.2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pans="1:27" ht="13.2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pans="1:27" ht="13.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pans="1:27" ht="13.2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pans="1:27" ht="13.2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pans="1:27" ht="13.2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pans="1:27" ht="13.2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pans="1:27" ht="13.2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pans="1:27" ht="13.2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pans="1:27" ht="13.2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pans="1:27" ht="13.2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pans="1:27" ht="13.2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pans="1:27" ht="13.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pans="1:27" ht="13.2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pans="1:27" ht="13.2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pans="1:27" ht="13.2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pans="1:27" ht="13.2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pans="1:27" ht="13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pans="1:27" ht="13.2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pans="1:27" ht="13.2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pans="1:27" ht="13.2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pans="1:27" ht="13.2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pans="1:27" ht="13.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pans="1:27" ht="13.2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pans="1:27" ht="13.2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pans="1:27" ht="13.2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pans="1:27" ht="13.2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pans="1:27" ht="13.2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pans="1:27" ht="13.2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pans="1:27" ht="13.2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pans="1:27" ht="13.2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pans="1:27" ht="13.2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pans="1:27" ht="13.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pans="1:27" ht="13.2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pans="1:27" ht="13.2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pans="1:27" ht="13.2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pans="1:27" ht="13.2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pans="1:27" ht="13.2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pans="1:27" ht="13.2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pans="1:27" ht="13.2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pans="1:27" ht="13.2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pans="1:27" ht="13.2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pans="1:27" ht="13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pans="1:27" ht="13.2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pans="1:27" ht="13.2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pans="1:27" ht="13.2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pans="1:27" ht="13.2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pans="1:27" ht="13.2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pans="1:27" ht="13.2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pans="1:27" ht="13.2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pans="1:27" ht="13.2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pans="1:27" ht="13.2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pans="1:27" ht="13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pans="1:27" ht="13.2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pans="1:27" ht="13.2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pans="1:27" ht="13.2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pans="1:27" ht="13.2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pans="1:27" ht="13.2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pans="1:27" ht="13.2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pans="1:27" ht="13.2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pans="1:27" ht="13.2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pans="1:27" ht="13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pans="1:27" ht="13.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pans="1:27" ht="13.2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pans="1:27" ht="13.2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pans="1:27" ht="13.2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pans="1:27" ht="13.2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pans="1:27" ht="13.2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pans="1:27" ht="13.2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pans="1:27" ht="13.2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pans="1:27" ht="13.2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pans="1:27" ht="13.2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pans="1:27" ht="13.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pans="1:27" ht="13.2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pans="1:27" ht="13.2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pans="1:27" ht="13.2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pans="1:27" ht="13.2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pans="1:27" ht="13.2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pans="1:27" ht="13.2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pans="1:27" ht="13.2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pans="1:27" ht="13.2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pans="1:27" ht="13.2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pans="1:27" ht="13.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pans="1:27" ht="13.2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pans="1:27" ht="13.2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pans="1:27" ht="13.2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pans="1:27" ht="13.2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pans="1:27" ht="13.2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pans="1:27" ht="13.2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pans="1:27" ht="13.2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pans="1:27" ht="13.2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pans="1:27" ht="13.2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pans="1:27" ht="13.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pans="1:27" ht="13.2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pans="1:27" ht="13.2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pans="1:27" ht="13.2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pans="1:27" ht="13.2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pans="1:27" ht="13.2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pans="1:27" ht="13.2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pans="1:27" ht="13.2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pans="1:27" ht="13.2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pans="1:27" ht="13.2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pans="1:27" ht="13.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pans="1:27" ht="13.2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pans="1:27" ht="13.2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pans="1:27" ht="13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pans="1:27" ht="13.2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pans="1:27" ht="13.2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pans="1:27" ht="13.2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pans="1:27" ht="13.2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pans="1:27" ht="13.2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pans="1:27" ht="13.2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pans="1:27" ht="13.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pans="1:27" ht="13.2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pans="1:27" ht="13.2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pans="1:27" ht="13.2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pans="1:27" ht="13.2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pans="1:27" ht="13.2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pans="1:27" ht="13.2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pans="1:27" ht="13.2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pans="1:27" ht="13.2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pans="1:27" ht="13.2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pans="1:27" ht="13.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pans="1:27" ht="13.2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pans="1:27" ht="13.2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pans="1:27" ht="13.2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pans="1:27" ht="13.2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pans="1:27" ht="13.2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pans="1:27" ht="13.2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pans="1:27" ht="13.2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pans="1:27" ht="13.2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pans="1:27" ht="13.2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pans="1:27" ht="13.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pans="1:27" ht="13.2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pans="1:27" ht="13.2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pans="1:27" ht="13.2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pans="1:27" ht="13.2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pans="1:27" ht="13.2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pans="1:27" ht="13.2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pans="1:27" ht="13.2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pans="1:27" ht="13.2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pans="1:27" ht="13.2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pans="1:27" ht="13.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pans="1:27" ht="13.2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pans="1:27" ht="13.2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pans="1:27" ht="13.2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pans="1:27" ht="13.2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pans="1:27" ht="13.2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pans="1:27" ht="13.2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pans="1:27" ht="13.2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pans="1:27" ht="13.2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pans="1:27" ht="13.2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pans="1:27" ht="13.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pans="1:27" ht="13.2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pans="1:27" ht="13.2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pans="1:27" ht="13.2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pans="1:27" ht="13.2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pans="1:27" ht="13.2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pans="1:27" ht="13.2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pans="1:27" ht="13.2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pans="1:27" ht="13.2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pans="1:27" ht="13.2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pans="1:27" ht="13.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pans="1:27" ht="13.2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pans="1:27" ht="13.2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pans="1:27" ht="13.2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pans="1:27" ht="13.2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pans="1:27" ht="13.2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pans="1:27" ht="13.2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pans="1:27" ht="13.2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pans="1:27" ht="13.2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pans="1:27" ht="13.2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pans="1:27" ht="13.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pans="1:27" ht="13.2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pans="1:27" ht="13.2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pans="1:27" ht="13.2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pans="1:27" ht="13.2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pans="1:27" ht="13.2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pans="1:27" ht="13.2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pans="1:27" ht="13.2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pans="1:27" ht="13.2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pans="1:27" ht="13.2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pans="1:27" ht="13.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pans="1:27" ht="13.2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pans="1:27" ht="13.2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pans="1:27" ht="13.2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pans="1:27" ht="13.2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pans="1:27" ht="13.2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pans="1:27" ht="13.2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pans="1:27" ht="13.2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pans="1:27" ht="13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pans="1:27" ht="13.2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pans="1:27" ht="13.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pans="1:27" ht="13.2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pans="1:27" ht="13.2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pans="1:27" ht="13.2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pans="1:27" ht="13.2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pans="1:27" ht="13.2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pans="1:27" ht="13.2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pans="1:27" ht="13.2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pans="1:27" ht="13.2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pans="1:27" ht="13.2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pans="1:27" ht="13.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pans="1:27" ht="13.2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pans="1:27" ht="13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pans="1:27" ht="13.2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pans="1:27" ht="13.2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pans="1:27" ht="13.2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pans="1:27" ht="13.2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pans="1:27" ht="13.2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pans="1:27" ht="13.2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pans="1:27" ht="13.2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pans="1:27" ht="13.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pans="1:27" ht="13.2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pans="1:27" ht="13.2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pans="1:27" ht="13.2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pans="1:27" ht="13.2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pans="1:27" ht="13.2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pans="1:27" ht="13.2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pans="1:27" ht="13.2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pans="1:27" ht="13.2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pans="1:27" ht="13.2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pans="1:27" ht="13.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pans="1:27" ht="13.2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pans="1:27" ht="13.2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pans="1:27" ht="13.2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pans="1:27" ht="13.2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pans="1:27" ht="13.2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pans="1:27" ht="13.2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pans="1:27" ht="13.2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pans="1:27" ht="13.2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pans="1:27" ht="13.2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pans="1:27" ht="13.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pans="1:27" ht="13.2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pans="1:27" ht="13.2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pans="1:27" ht="13.2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pans="1:27" ht="13.2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pans="1:27" ht="13.2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pans="1:27" ht="13.2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pans="1:27" ht="13.2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pans="1:27" ht="13.2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pans="1:27" ht="13.2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pans="1:27" ht="13.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pans="1:27" ht="13.2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pans="1:27" ht="13.2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pans="1:27" ht="13.2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pans="1:27" ht="13.2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pans="1:27" ht="13.2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pans="1:27" ht="13.2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pans="1:27" ht="13.2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pans="1:27" ht="13.2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pans="1:27" ht="13.2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pans="1:27" ht="13.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pans="1:27" ht="13.2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pans="1:27" ht="13.2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pans="1:27" ht="13.2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pans="1:27" ht="13.2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pans="1:27" ht="13.2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pans="1:27" ht="13.2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pans="1:27" ht="13.2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pans="1:27" ht="13.2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pans="1:27" ht="13.2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pans="1:27" ht="13.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pans="1:27" ht="13.2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pans="1:27" ht="13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pans="1:27" ht="13.2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pans="1:27" ht="13.2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pans="1:27" ht="13.2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pans="1:27" ht="13.2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pans="1:27" ht="13.2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pans="1:27" ht="13.2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pans="1:27" ht="13.2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pans="1:27" ht="13.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pans="1:27" ht="13.2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pans="1:27" ht="13.2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pans="1:27" ht="13.2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pans="1:27" ht="13.2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pans="1:27" ht="13.2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pans="1:27" ht="13.2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pans="1:27" ht="13.2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pans="1:27" ht="13.2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pans="1:27" ht="13.2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pans="1:27" ht="13.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pans="1:27" ht="13.2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pans="1:27" ht="13.2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pans="1:27" ht="13.2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pans="1:27" ht="13.2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pans="1:27" ht="13.2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pans="1:27" ht="13.2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pans="1:27" ht="13.2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pans="1:27" ht="13.2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pans="1:27" ht="13.2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pans="1:27" ht="13.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pans="1:27" ht="13.2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pans="1:27" ht="13.2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pans="1:27" ht="13.2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pans="1:27" ht="13.2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pans="1:27" ht="13.2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pans="1:27" ht="13.2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pans="1:27" ht="13.2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pans="1:27" ht="13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pans="1:27" ht="13.2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pans="1:27" ht="13.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pans="1:27" ht="13.2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pans="1:27" ht="13.2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pans="1:27" ht="13.2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pans="1:27" ht="13.2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pans="1:27" ht="13.2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pans="1:27" ht="13.2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pans="1:27" ht="13.2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pans="1:27" ht="13.2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pans="1:27" ht="13.2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pans="1:27" ht="13.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pans="1:27" ht="13.2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pans="1:27" ht="13.2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pans="1:27" ht="13.2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pans="1:27" ht="13.2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pans="1:27" ht="13.2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pans="1:27" ht="13.2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pans="1:27" ht="13.2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pans="1:27" ht="13.2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pans="1:27" ht="13.2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pans="1:27" ht="13.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pans="1:27" ht="13.2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pans="1:27" ht="13.2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pans="1:27" ht="13.2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pans="1:27" ht="13.2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pans="1:27" ht="13.2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pans="1:27" ht="13.2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pans="1:27" ht="13.2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pans="1:27" ht="13.2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pans="1:27" ht="13.2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pans="1:27" ht="13.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pans="1:27" ht="13.2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pans="1:27" ht="13.2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pans="1:27" ht="13.2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pans="1:27" ht="13.2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pans="1:27" ht="13.2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pans="1:27" ht="13.2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pans="1:27" ht="13.2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pans="1:27" ht="13.2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pans="1:27" ht="13.2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pans="1:27" ht="13.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pans="1:27" ht="13.2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pans="1:27" ht="13.2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pans="1:27" ht="13.2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pans="1:27" ht="13.2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pans="1:27" ht="13.2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pans="1:27" ht="13.2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pans="1:27" ht="13.2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pans="1:27" ht="13.2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pans="1:27" ht="13.2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pans="1:27" ht="13.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pans="1:27" ht="13.2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pans="1:27" ht="13.2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pans="1:27" ht="13.2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  <row r="906" spans="1:27" ht="13.2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</row>
    <row r="907" spans="1:27" ht="13.2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</row>
    <row r="908" spans="1:27" ht="13.2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</row>
    <row r="909" spans="1:27" ht="13.2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</row>
    <row r="910" spans="1:27" ht="13.2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</row>
    <row r="911" spans="1:27" ht="13.2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</row>
    <row r="912" spans="1:27" ht="13.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</row>
    <row r="913" spans="1:27" ht="13.2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</row>
    <row r="914" spans="1:27" ht="13.2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</row>
    <row r="915" spans="1:27" ht="13.2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</row>
    <row r="916" spans="1:27" ht="13.2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</row>
    <row r="917" spans="1:27" ht="13.2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</row>
    <row r="918" spans="1:27" ht="13.2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</row>
    <row r="919" spans="1:27" ht="13.2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</row>
    <row r="920" spans="1:27" ht="13.2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</row>
    <row r="921" spans="1:27" ht="13.2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</row>
    <row r="922" spans="1:27" ht="13.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</row>
    <row r="923" spans="1:27" ht="13.2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</row>
    <row r="924" spans="1:27" ht="13.2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</row>
    <row r="925" spans="1:27" ht="13.2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</row>
    <row r="926" spans="1:27" ht="13.2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</row>
    <row r="927" spans="1:27" ht="13.2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</row>
    <row r="928" spans="1:27" ht="13.2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</row>
    <row r="929" spans="1:27" ht="13.2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</row>
    <row r="930" spans="1:27" ht="13.2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</row>
    <row r="931" spans="1:27" ht="13.2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</row>
    <row r="932" spans="1:27" ht="13.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</row>
    <row r="933" spans="1:27" ht="13.2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</row>
    <row r="934" spans="1:27" ht="13.2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</row>
    <row r="935" spans="1:27" ht="13.2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</row>
    <row r="936" spans="1:27" ht="13.2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</row>
    <row r="937" spans="1:27" ht="13.2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</row>
    <row r="938" spans="1:27" ht="13.2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</row>
    <row r="939" spans="1:27" ht="13.2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</row>
    <row r="940" spans="1:27" ht="13.2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</row>
    <row r="941" spans="1:27" ht="13.2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</row>
    <row r="942" spans="1:27" ht="13.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</row>
    <row r="943" spans="1:27" ht="13.2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</row>
    <row r="944" spans="1:27" ht="13.2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</row>
    <row r="945" spans="1:27" ht="13.2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</row>
    <row r="946" spans="1:27" ht="13.2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</row>
    <row r="947" spans="1:27" ht="13.2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</row>
    <row r="948" spans="1:27" ht="13.2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</row>
    <row r="949" spans="1:27" ht="13.2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</row>
    <row r="950" spans="1:27" ht="13.2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</row>
    <row r="951" spans="1:27" ht="13.2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</row>
    <row r="952" spans="1:27" ht="13.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</row>
    <row r="953" spans="1:27" ht="13.2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</row>
    <row r="954" spans="1:27" ht="13.2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</row>
    <row r="955" spans="1:27" ht="13.2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</row>
    <row r="956" spans="1:27" ht="13.2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</row>
    <row r="957" spans="1:27" ht="13.2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</row>
    <row r="958" spans="1:27" ht="13.2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</row>
    <row r="959" spans="1:27" ht="13.2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</row>
    <row r="960" spans="1:27" ht="13.2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</row>
    <row r="961" spans="1:27" ht="13.2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</row>
    <row r="962" spans="1:27" ht="13.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</row>
    <row r="963" spans="1:27" ht="13.2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</row>
    <row r="964" spans="1:27" ht="13.2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</row>
    <row r="965" spans="1:27" ht="13.2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</row>
    <row r="966" spans="1:27" ht="13.2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</row>
    <row r="967" spans="1:27" ht="13.2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</row>
    <row r="968" spans="1:27" ht="13.2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</row>
    <row r="969" spans="1:27" ht="13.2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</row>
    <row r="970" spans="1:27" ht="13.2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</row>
    <row r="971" spans="1:27" ht="13.2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</row>
    <row r="972" spans="1:27" ht="13.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</row>
    <row r="973" spans="1:27" ht="13.2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</row>
    <row r="974" spans="1:27" ht="13.2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</row>
    <row r="975" spans="1:27" ht="13.2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</row>
    <row r="976" spans="1:27" ht="13.2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</row>
    <row r="977" spans="1:27" ht="13.2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</row>
    <row r="978" spans="1:27" ht="13.2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</row>
    <row r="979" spans="1:27" ht="13.2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</row>
    <row r="980" spans="1:27" ht="13.2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</row>
    <row r="981" spans="1:27" ht="13.2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</row>
    <row r="982" spans="1:27" ht="13.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</row>
    <row r="983" spans="1:27" ht="13.2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</row>
    <row r="984" spans="1:27" ht="13.2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</row>
    <row r="985" spans="1:27" ht="13.2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</row>
    <row r="986" spans="1:27" ht="13.2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</row>
    <row r="987" spans="1:27" ht="13.2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</row>
    <row r="988" spans="1:27" ht="13.2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</row>
    <row r="989" spans="1:27" ht="13.2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</row>
    <row r="990" spans="1:27" ht="13.2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</row>
    <row r="991" spans="1:27" ht="13.2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</row>
    <row r="992" spans="1:27" ht="13.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</row>
    <row r="993" spans="1:27" ht="13.2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</row>
    <row r="994" spans="1:27" ht="13.2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</row>
    <row r="995" spans="1:27" ht="13.2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</row>
    <row r="996" spans="1:27" ht="13.2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</row>
    <row r="997" spans="1:27" ht="13.2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</row>
    <row r="998" spans="1:27" ht="13.2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</row>
    <row r="999" spans="1:27" ht="13.2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</row>
  </sheetData>
  <mergeCells count="8">
    <mergeCell ref="B5:C5"/>
    <mergeCell ref="B85:C85"/>
    <mergeCell ref="B103:C103"/>
    <mergeCell ref="B14:C14"/>
    <mergeCell ref="B25:C25"/>
    <mergeCell ref="B38:C38"/>
    <mergeCell ref="B51:C51"/>
    <mergeCell ref="B68:C68"/>
  </mergeCells>
  <hyperlinks>
    <hyperlink ref="AA26" r:id="rId1" xr:uid="{00000000-0004-0000-0900-000001000000}"/>
    <hyperlink ref="AA15" r:id="rId2" xr:uid="{00000000-0004-0000-0900-000000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A1D74158D9064B87590328FFB92615" ma:contentTypeVersion="13" ma:contentTypeDescription="Vytvoří nový dokument" ma:contentTypeScope="" ma:versionID="ba115ad36234f51dc31fb41c26b32ffb">
  <xsd:schema xmlns:xsd="http://www.w3.org/2001/XMLSchema" xmlns:xs="http://www.w3.org/2001/XMLSchema" xmlns:p="http://schemas.microsoft.com/office/2006/metadata/properties" xmlns:ns2="12ea92d9-b3b4-4689-aad6-2070c162f8d7" xmlns:ns3="90638c21-4cc2-40b7-bf5d-0c8e4364e993" targetNamespace="http://schemas.microsoft.com/office/2006/metadata/properties" ma:root="true" ma:fieldsID="5411cc7b1dbaa4e614335f72a7914b8a" ns2:_="" ns3:_="">
    <xsd:import namespace="12ea92d9-b3b4-4689-aad6-2070c162f8d7"/>
    <xsd:import namespace="90638c21-4cc2-40b7-bf5d-0c8e4364e99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92d9-b3b4-4689-aad6-2070c162f8d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9a78c158-b4ac-4a3d-b4a8-0c226674c9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38c21-4cc2-40b7-bf5d-0c8e4364e9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62c56f-c689-4065-a9d2-3f709a06605e}" ma:internalName="TaxCatchAll" ma:showField="CatchAllData" ma:web="90638c21-4cc2-40b7-bf5d-0c8e4364e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638c21-4cc2-40b7-bf5d-0c8e4364e993" xsi:nil="true"/>
    <lcf76f155ced4ddcb4097134ff3c332f xmlns="12ea92d9-b3b4-4689-aad6-2070c162f8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7983A-F158-4C81-B094-C15AA7C5B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a92d9-b3b4-4689-aad6-2070c162f8d7"/>
    <ds:schemaRef ds:uri="90638c21-4cc2-40b7-bf5d-0c8e4364e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82AAF-77CA-4B3C-8F12-24774EFAA6B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12ea92d9-b3b4-4689-aad6-2070c162f8d7"/>
    <ds:schemaRef ds:uri="90638c21-4cc2-40b7-bf5d-0c8e4364e99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25924C-2D3C-4B41-B1A0-3D84DE44BE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2. ročník</vt:lpstr>
      <vt:lpstr>3. ročník</vt:lpstr>
      <vt:lpstr>4. ročník</vt:lpstr>
      <vt:lpstr>5. ročník</vt:lpstr>
      <vt:lpstr>6. ročník</vt:lpstr>
      <vt:lpstr> 7. ročník</vt:lpstr>
      <vt:lpstr>8. ročník</vt:lpstr>
      <vt:lpstr>9. ročník</vt:lpstr>
      <vt:lpstr>Seznam sešitů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Hohenbergerová</dc:creator>
  <cp:keywords/>
  <dc:description/>
  <cp:lastModifiedBy>Irena Hohenbergerová</cp:lastModifiedBy>
  <cp:revision/>
  <dcterms:created xsi:type="dcterms:W3CDTF">2025-01-18T11:20:37Z</dcterms:created>
  <dcterms:modified xsi:type="dcterms:W3CDTF">2025-05-09T13:29:20Z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0x010100A8A1D74158D9064B87590328FFB92615</vt:lpwstr>
  </property>
  <property fmtid="{D5CDD505-2E9C-101B-9397-08002B2CF9AE}" pid="3" name="MediaServiceImageTags">
    <vt:lpwstr/>
  </property>
</Properties>
</file>